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660" windowWidth="27795" windowHeight="12045"/>
  </bookViews>
  <sheets>
    <sheet name="Appalti" sheetId="5" r:id="rId1"/>
  </sheets>
  <definedNames>
    <definedName name="_xlnm.Print_Area" localSheetId="0">Appalti!$B$4:$K$45</definedName>
  </definedNames>
  <calcPr calcId="125725"/>
</workbook>
</file>

<file path=xl/calcChain.xml><?xml version="1.0" encoding="utf-8"?>
<calcChain xmlns="http://schemas.openxmlformats.org/spreadsheetml/2006/main">
  <c r="L16" i="5"/>
  <c r="L40"/>
  <c r="L8"/>
  <c r="L53" l="1"/>
  <c r="L46"/>
  <c r="L44"/>
  <c r="L28"/>
  <c r="L22"/>
  <c r="L19"/>
</calcChain>
</file>

<file path=xl/sharedStrings.xml><?xml version="1.0" encoding="utf-8"?>
<sst xmlns="http://schemas.openxmlformats.org/spreadsheetml/2006/main" count="580" uniqueCount="323">
  <si>
    <t>CIG</t>
  </si>
  <si>
    <t>AGGIUDICATARIO</t>
  </si>
  <si>
    <t xml:space="preserve"> IMPORTO AGGIUDICAZIONE </t>
  </si>
  <si>
    <t>OGGETTO</t>
  </si>
  <si>
    <t>PROCEDURA SCELTA CONTRAENTE</t>
  </si>
  <si>
    <t xml:space="preserve">CUP </t>
  </si>
  <si>
    <t>GIULIETTI GAETANO SERVICE S.R.L.</t>
  </si>
  <si>
    <t>FERRARI GIOVANNI COMPUTERS S.R.L.</t>
  </si>
  <si>
    <t>SE.AM.ITALIA S.R.L.</t>
  </si>
  <si>
    <t>WATERS S.P.A.</t>
  </si>
  <si>
    <t>S.I.A.D. S.P.A. SOCIETA' ITALIANA ACETILENE E DERIVATI</t>
  </si>
  <si>
    <t>SLOWD S.R.L.</t>
  </si>
  <si>
    <t>INJENIA S.R.L.</t>
  </si>
  <si>
    <t>Affidamento diretto</t>
  </si>
  <si>
    <t>02686930369</t>
  </si>
  <si>
    <t>02138390360</t>
  </si>
  <si>
    <t>01996970362</t>
  </si>
  <si>
    <t>02438620961</t>
  </si>
  <si>
    <t>00209070168</t>
  </si>
  <si>
    <t>03008670360</t>
  </si>
  <si>
    <t>03508640368</t>
  </si>
  <si>
    <t>01841730367</t>
  </si>
  <si>
    <t>Struttura proponente: Fondazione Democenter-Sipe  - C.F. e P.IVA 01989190366</t>
  </si>
  <si>
    <t>WHY ITALY MATTERS CORP.</t>
  </si>
  <si>
    <t>E99B14000830009</t>
  </si>
  <si>
    <t xml:space="preserve">C.F. </t>
  </si>
  <si>
    <t xml:space="preserve"> P.IVA</t>
  </si>
  <si>
    <t>04742591003</t>
  </si>
  <si>
    <t>03632450361</t>
  </si>
  <si>
    <t>OPERATORI INVITATI</t>
  </si>
  <si>
    <t>DATA INIZIO E ULTIMAZIONE</t>
  </si>
  <si>
    <t>IMPORTO SOMME LIQUIDATE</t>
  </si>
  <si>
    <t>06954420151</t>
  </si>
  <si>
    <t>Z511D4B607</t>
  </si>
  <si>
    <t>FORNITURA CONTINUATIVA DI AZOTO LIQUIDO</t>
  </si>
  <si>
    <t>Z611CF6E5A</t>
  </si>
  <si>
    <t>Animazione e disseminazione Fab Lab Terre di Castelli</t>
  </si>
  <si>
    <t>17/01/17 - 31/03/17</t>
  </si>
  <si>
    <t>ZC11D04E48</t>
  </si>
  <si>
    <t>Internazionalizzazione di PMI e start up</t>
  </si>
  <si>
    <t>20/01/17 - 31/01/17</t>
  </si>
  <si>
    <t>Z1C1D03761</t>
  </si>
  <si>
    <t>Pulizie continuative TPM Mirandola e Incubatore</t>
  </si>
  <si>
    <t>ZBD1DB1925</t>
  </si>
  <si>
    <t>Polizza RC proessionale per attività di ricerca</t>
  </si>
  <si>
    <t>23/01/2017 - 23/01/2018</t>
  </si>
  <si>
    <t>ZA21D1247E</t>
  </si>
  <si>
    <t>Verifica funzionalità ed efficienza, manutenzione, calibrazione e certificazione apparecchiature TPM</t>
  </si>
  <si>
    <t>INCOFAR S.R.L.</t>
  </si>
  <si>
    <t>25/01/2017</t>
  </si>
  <si>
    <t>Z621D9495E</t>
  </si>
  <si>
    <t>Attività di comunicazione e social media marketing evento inaugurazione co-working Junto</t>
  </si>
  <si>
    <t>ATLANTIA SRLS</t>
  </si>
  <si>
    <t>10/02/2017</t>
  </si>
  <si>
    <t>ZCE1D94910</t>
  </si>
  <si>
    <t>Realizzazione sito internet progetto Hub Modena R-Nord</t>
  </si>
  <si>
    <t>MUMBLE S.R.L.</t>
  </si>
  <si>
    <t>Z2B1D61885</t>
  </si>
  <si>
    <t>Consulenza per ricerca e selezione personale</t>
  </si>
  <si>
    <t>SIXTEMA S.R.L.</t>
  </si>
  <si>
    <t>14/02/2017 - 18/05/2017</t>
  </si>
  <si>
    <t>Z451D618AA</t>
  </si>
  <si>
    <t>Intervento tecnico su microtomo Leica</t>
  </si>
  <si>
    <t>LEICA MICROSYSTEMS SRL</t>
  </si>
  <si>
    <t>15/02/2017</t>
  </si>
  <si>
    <t>ZDD1D891D6</t>
  </si>
  <si>
    <t>Consulenza gestione rifiuti da laboratorio</t>
  </si>
  <si>
    <t>ECORICERCHE S.R.L.</t>
  </si>
  <si>
    <t>01/03/2017 - 31/12/2018</t>
  </si>
  <si>
    <t>ZD31D8A99D</t>
  </si>
  <si>
    <t>Pulizie ordinarie Incubatore Knowbel</t>
  </si>
  <si>
    <t>G S.R.L.</t>
  </si>
  <si>
    <t>Z921DA8159</t>
  </si>
  <si>
    <t>Pulizie continuative Fab Lab Makers Modena</t>
  </si>
  <si>
    <t>MIVEBO SRL</t>
  </si>
  <si>
    <t>16/03/2017 - 30/06/2017</t>
  </si>
  <si>
    <t>Z6B1D99A3B</t>
  </si>
  <si>
    <t>Fornitura hardware e software</t>
  </si>
  <si>
    <t>01/03/17</t>
  </si>
  <si>
    <t>Z251DADD8C</t>
  </si>
  <si>
    <t>Rinnovo licenze google drive 2017</t>
  </si>
  <si>
    <t>18/03/2017 - 17/03/2018</t>
  </si>
  <si>
    <t>Z481DB1706</t>
  </si>
  <si>
    <t>Smaltimento rifiuti speciali TPM</t>
  </si>
  <si>
    <t>06/03/2017 - 31/12/2017</t>
  </si>
  <si>
    <t>Z031DBC980</t>
  </si>
  <si>
    <t>Componentistica ottica per realizzazione prototipo</t>
  </si>
  <si>
    <t>DB ELECTRONIC INSTRUMENTS S.R.L.</t>
  </si>
  <si>
    <t>08/03/2017</t>
  </si>
  <si>
    <t>Z841DD7861</t>
  </si>
  <si>
    <t>Fornitura gas puri e noleggio bombole</t>
  </si>
  <si>
    <t>SAPIO PRODUZIONE IDROGENO OSSIGENO S.R.L.</t>
  </si>
  <si>
    <t>20/03/2017 - 31/12/2019</t>
  </si>
  <si>
    <t>Z781E109E2</t>
  </si>
  <si>
    <t>Derattizzazione e disinfestazione preventiva TPM</t>
  </si>
  <si>
    <t>Z061E2D855</t>
  </si>
  <si>
    <t>PRESENS PRECISION SENSING GMBH</t>
  </si>
  <si>
    <t>10/04/2017</t>
  </si>
  <si>
    <t>Z331F792FE</t>
  </si>
  <si>
    <t>Protezione totale e qualificazione spettrometro di massa</t>
  </si>
  <si>
    <t>09/04/2017 - 08/04/2018</t>
  </si>
  <si>
    <t>Z351E3ADFF</t>
  </si>
  <si>
    <t>Studio di fattibilità relativamente alla funzionalizzazione di materiali elettrofilati con peptidi</t>
  </si>
  <si>
    <t>ALMA MATER STUDIORUM DIPARTIMENTO DI CHIMICA "G.CIAMICIAN"</t>
  </si>
  <si>
    <t>12/04/2017 - 30/11/2017</t>
  </si>
  <si>
    <t>Z801E43EBB</t>
  </si>
  <si>
    <t>Cancelleria per le diverse sedi della Fondazione</t>
  </si>
  <si>
    <t>PINI R. F.LLI S.R.L.</t>
  </si>
  <si>
    <t>18/04/2017 - 31/12/2018</t>
  </si>
  <si>
    <t>Z751E4759D</t>
  </si>
  <si>
    <t>Conduzione e manutenzione impianti tecnologici TPM e Incubatore Knowbel</t>
  </si>
  <si>
    <t>SINERGAS IMPIANTI S.R.L.</t>
  </si>
  <si>
    <t>01/05/2017 - 30/04/2018</t>
  </si>
  <si>
    <t>Z0F1E4D5A9</t>
  </si>
  <si>
    <t>Noleggio auto a lungo termine - Audi A4</t>
  </si>
  <si>
    <t>VOLKSWAGEN LEASING GMBH (SEDE MILANO)</t>
  </si>
  <si>
    <t>26/06/2017 - 25/06/2020</t>
  </si>
  <si>
    <t>Z1A1E5AE5E</t>
  </si>
  <si>
    <t>Fornitura n. 4 notebook con potenziamento giga di ram</t>
  </si>
  <si>
    <t>26/04/2017</t>
  </si>
  <si>
    <t>Z8A1E5BED4</t>
  </si>
  <si>
    <t>Catering per evento "The gear day" del 5.5.17</t>
  </si>
  <si>
    <t>MARIO NERI S.P.A.</t>
  </si>
  <si>
    <t>28/04/2017 - 05/05/2017</t>
  </si>
  <si>
    <t>Z981E89826</t>
  </si>
  <si>
    <t>Corso di formazione - contabilità</t>
  </si>
  <si>
    <t>NUOVA DIDACTICA S.C.A.R.L.</t>
  </si>
  <si>
    <t>09/05/2017</t>
  </si>
  <si>
    <t>Z8A1EAE494</t>
  </si>
  <si>
    <t>Installazione pompe di calore TPM</t>
  </si>
  <si>
    <t>19/05/17</t>
  </si>
  <si>
    <t>Z921EBD5F8</t>
  </si>
  <si>
    <t>Organizzazione, promozione e realizzazione di eventi di diffusione e corsi formativi</t>
  </si>
  <si>
    <t>25/05/2017 - 30/09/2017</t>
  </si>
  <si>
    <t>Z261EC58AD</t>
  </si>
  <si>
    <t>Ideazione, realizzazione e fornitura grafiche promozionali</t>
  </si>
  <si>
    <t>M&amp;B S.R.L.</t>
  </si>
  <si>
    <t>25/05/17 - 31/12/2017</t>
  </si>
  <si>
    <t>Z971EEA8F1</t>
  </si>
  <si>
    <t>Followon di attività di internazionalizzazione di PMI e start up in USA</t>
  </si>
  <si>
    <t>07/06/2017 - 20/06/17</t>
  </si>
  <si>
    <t>Z151EF5F91</t>
  </si>
  <si>
    <t>Sistema di condizionamento interno TPM</t>
  </si>
  <si>
    <t>ELETTROTEK SRL</t>
  </si>
  <si>
    <t>14/06/2017</t>
  </si>
  <si>
    <t>Z871F17A2D</t>
  </si>
  <si>
    <t>TV 65" led Hisense</t>
  </si>
  <si>
    <t>MEDIAMARKET SPA</t>
  </si>
  <si>
    <t>21/06/17</t>
  </si>
  <si>
    <t>Z5A1F565D0</t>
  </si>
  <si>
    <t>Consulenza specialistica supporto alla divisione meccanica</t>
  </si>
  <si>
    <t>MIST E-R S.C.R.L.</t>
  </si>
  <si>
    <t>12/07/17 - 30/09/17</t>
  </si>
  <si>
    <t>E82I16000220007</t>
  </si>
  <si>
    <t>E82I16000240007</t>
  </si>
  <si>
    <t>E82I15002670002</t>
  </si>
  <si>
    <t>E38I16000140007</t>
  </si>
  <si>
    <t>Procedure di gara e contratti per l'acquisizione di beni e servizi - Anno 2017</t>
  </si>
  <si>
    <t>MIVEBO S.R.L. C.F. e P.IVA 03632450361
E.CO. SERVIZI di Ettore Guerzoni - C.F. e P.IVA 02891350361 
GIULIETTI GAETANO SERVICE S.R.L. - C.F. e P.IVA. 02686930369</t>
  </si>
  <si>
    <t>ASSITECA-BSA SRL  (LLOYD'S OF LONDON)</t>
  </si>
  <si>
    <t>00157770363</t>
  </si>
  <si>
    <t>03516400367</t>
  </si>
  <si>
    <t>03525740365</t>
  </si>
  <si>
    <t>01301080364</t>
  </si>
  <si>
    <t>09933630155</t>
  </si>
  <si>
    <t>BIOTECO S.R.L. C.F. e P.IVA 02093720361
TESTING S.R.L. C.F. e P.IVA 03301680363
ECORICERCHE S.R.L. C.F. e P.IVA 02049700368</t>
  </si>
  <si>
    <t>02049700368</t>
  </si>
  <si>
    <t>VALCHIARA SNC C.F. e P.IVA 03132450366         M.G. PULIZIE E GIARDINAGGIO SRL C.F. e P.IVA 03174360366                                                            G SRL C.F. e P.IVA 03281310361</t>
  </si>
  <si>
    <t>03281310361</t>
  </si>
  <si>
    <t>COOPSERVICE S.COOP.P.A. C.F. e P.IVA 00310180351
ECO SERVICE S.R.L. C.F. e P.IVA 02232260402
MIVEBO S.R.L. C.F. e P.IVA 03632450361</t>
  </si>
  <si>
    <t>FERRARI GIOVANNI COMPUTERS S.R.L. C.F. e P.IVA 02138390360
MISTER WEB S.R.L. C.F. e P.IVA 02554320362</t>
  </si>
  <si>
    <t xml:space="preserve">ASSITECA-BSA SRL </t>
  </si>
  <si>
    <t>02302390154</t>
  </si>
  <si>
    <t>08804430158</t>
  </si>
  <si>
    <t xml:space="preserve">SAPIO PRODUZIONE IDROGENO OSSIGENO S.R.L. C.F. e P.IVA 08804430158
MONTAGNOLI S.R.L. C.F. e P.IVA 04133450231
LINDE GAS ITALIA S.R.L. </t>
  </si>
  <si>
    <t>DE812210724</t>
  </si>
  <si>
    <t>80007010376</t>
  </si>
  <si>
    <t>01131710376</t>
  </si>
  <si>
    <t>00158660365</t>
  </si>
  <si>
    <t>PINI R. F.LLI S.R.L. C.F. e P.IVA 00158660365
MARTINELLI MODENA SRL  C.F. e P.IVA 01642650368
OFFICE MARKET S.R.L. C.F. e P.IVA 00775370364</t>
  </si>
  <si>
    <t>03019680366</t>
  </si>
  <si>
    <t xml:space="preserve">B.T. IMPIANTI DI BARALDI MAURIZIO SRL C.F. e P.IVA 03008330361
SINERGAS IMPIANTI SRL C.F. e P.IVA 03019680366
AEFFE IMMOBILIARE SRL C.F. e P.IVA 03330020367 </t>
  </si>
  <si>
    <t>12549080153</t>
  </si>
  <si>
    <t>VOLKSWAGEN LEASING GMBH C.F. e P.IVA 12549080153
ARVAL SERVICE LEASE ITALIA S.P.A. C.F. e P.IVA 00879960524</t>
  </si>
  <si>
    <t>00178860367</t>
  </si>
  <si>
    <t>02526930363</t>
  </si>
  <si>
    <t>03553041207</t>
  </si>
  <si>
    <t>02561190360</t>
  </si>
  <si>
    <t>ELETTROTEK SRL C.F. e P.IVA 02561190360
IDEALCLIMA DI MINOZZI PAOLO &amp; C. S.N.C.  C.F. e P.IVA 02429510361
SOGEDI S.R.L P.IVA 02218590368</t>
  </si>
  <si>
    <t>02180760965</t>
  </si>
  <si>
    <t>02630120166</t>
  </si>
  <si>
    <t>02954371205</t>
  </si>
  <si>
    <t>ANGELANTONI TEST TECHNOLOGIES S.R.L.</t>
  </si>
  <si>
    <t>03216310544</t>
  </si>
  <si>
    <t>13/07/2017 - 12/07/2018</t>
  </si>
  <si>
    <t>Manutenzione e taratura camera climatica + fornitura ricambi e interventi</t>
  </si>
  <si>
    <t>ZE41F59DA3</t>
  </si>
  <si>
    <t>Fornitura e posa pellicole oscuranti TPM</t>
  </si>
  <si>
    <t>Z7F1F6C8E9</t>
  </si>
  <si>
    <t>Componenti hardware per personale dipendente</t>
  </si>
  <si>
    <t>Z521F7336B</t>
  </si>
  <si>
    <t>ASSITECA-BSA SRL  (CHUBB INSURANCE COMPANY OF EUROPE SE)</t>
  </si>
  <si>
    <t>30/06/2017 - 30/06/2018</t>
  </si>
  <si>
    <t>Polizza assicurativa D&amp;O responsabilità civile amministratori, sindaci, direttore generale</t>
  </si>
  <si>
    <t>ZD81F79358</t>
  </si>
  <si>
    <t>Gestione servizio mensa presso mense interaziendali o pubblici esercizi</t>
  </si>
  <si>
    <t>CIR COOPERATIVA ITALIANA DI RISTORAZIONE SOC.COOP.</t>
  </si>
  <si>
    <t>00464110352</t>
  </si>
  <si>
    <t>Z001FC0451</t>
  </si>
  <si>
    <t>Implementazione software per automazione gestione contatti</t>
  </si>
  <si>
    <t>UNIMORE-DIP.DI SCIENZE FISICHE, INFORMATICHE E MATEMATICHE</t>
  </si>
  <si>
    <t>Z241FE5566</t>
  </si>
  <si>
    <t>00427620364</t>
  </si>
  <si>
    <t>18/09/2017 - 17/10/2017</t>
  </si>
  <si>
    <t/>
  </si>
  <si>
    <t>ZB1201BDC8</t>
  </si>
  <si>
    <t>02/10/2017 - 31/08/2020</t>
  </si>
  <si>
    <t>ZFA20E3641</t>
  </si>
  <si>
    <t>Attività di ricerca in materia di "Nuovi test di biocompatibilitàin dispositivi biomedici"</t>
  </si>
  <si>
    <t>UNIMORE-DIP.MEDICINA DIAGNOSTICA CLINICA E DI SANITA' PUBBLICA</t>
  </si>
  <si>
    <t>31/10/2017-31/12/2017</t>
  </si>
  <si>
    <t>Z4A2102FCD</t>
  </si>
  <si>
    <t>Materiale divulgativo evento presentazione rendiconto Democenter 2016</t>
  </si>
  <si>
    <t>TRACCE S.R.L.</t>
  </si>
  <si>
    <t>16/10/2017 - 19/10/2017</t>
  </si>
  <si>
    <t>ZCD205748A</t>
  </si>
  <si>
    <t>Speciale primo piano TRC - evento bilnacio attività Democenter 19.10.17</t>
  </si>
  <si>
    <t>TRMEDIA S.R.L.</t>
  </si>
  <si>
    <t>19/10/2017</t>
  </si>
  <si>
    <t>ZD0205E810</t>
  </si>
  <si>
    <t>Componentistica optoelettronica</t>
  </si>
  <si>
    <t>18/10/2017</t>
  </si>
  <si>
    <t>Z1020A5C90</t>
  </si>
  <si>
    <t>Supporto alle analisi delle attività istituzionali della Fondazione Democenter</t>
  </si>
  <si>
    <t>PRICEWATERHOUSECOOPERS ADVISORY SPA</t>
  </si>
  <si>
    <t>19/10/2017 - 31/12/2017</t>
  </si>
  <si>
    <t>Z26206251D</t>
  </si>
  <si>
    <t>Manutenzione microscopi TPM 2017-2018 comprensiva di eventuale fornitura ricambi</t>
  </si>
  <si>
    <t>CARL ZEISS S.P.A. CON SOCIO UNICO</t>
  </si>
  <si>
    <t>24/10/2017 - 23/10/2018</t>
  </si>
  <si>
    <t>Z6820E371A</t>
  </si>
  <si>
    <t>Attività di riceerca in materia di "Progettazione e sviluppo di sensori innvoativi per circolazione extracorporea"</t>
  </si>
  <si>
    <t>UNIMORE-DIP. INGEGNERIA "ENZO FERRARI"</t>
  </si>
  <si>
    <t>10/11/17 - 31/12/17</t>
  </si>
  <si>
    <t>Z4C20A5243</t>
  </si>
  <si>
    <t>Grafiche promozionali progetto regionale HEAT</t>
  </si>
  <si>
    <t>07/11/2017 - 20/11/2017</t>
  </si>
  <si>
    <t>Z3B20E35C2</t>
  </si>
  <si>
    <t>Attività di ricerca in materia di "Approcci innovativi per la valutazione della biocompatibilità su cellule e matrici tridimensionali"</t>
  </si>
  <si>
    <t>UNIMORE-DIP.SCIENZE MEDICHE E CHIRURGICHE MATERNO-INFANTILI E DELL'ADULTO</t>
  </si>
  <si>
    <t>14/11/2017 - 31/12/2017</t>
  </si>
  <si>
    <t>Z5120CCFEF</t>
  </si>
  <si>
    <t>Manutenzione straordinaria lettore micropiastre ENSPIRE</t>
  </si>
  <si>
    <t>PERKIN-ELMER ITALIA S.P.A.</t>
  </si>
  <si>
    <t>16/11/2017</t>
  </si>
  <si>
    <t>ZA42103473</t>
  </si>
  <si>
    <t>Polizza Errors &amp; Omissions Finanza Agevolata</t>
  </si>
  <si>
    <t>25/11/2017 - 25/11/2018</t>
  </si>
  <si>
    <t>28/11/2017</t>
  </si>
  <si>
    <t>Z1921042F3</t>
  </si>
  <si>
    <t>Noleggio Teatro per iniziativa Digital Design Awards</t>
  </si>
  <si>
    <t>EMILIA ROMAGNA TEATRO FONDAZIONE</t>
  </si>
  <si>
    <t>06/12/2017 - 07/12/2017</t>
  </si>
  <si>
    <t>Z3121002D3</t>
  </si>
  <si>
    <t>Sistemazione area cortiliva Incubatore Spilamberto</t>
  </si>
  <si>
    <t>GARDENING 9010 DI VEZZELLI ENRICO</t>
  </si>
  <si>
    <t>ZF32123BD2</t>
  </si>
  <si>
    <t>Aperitivo per evento premiazione Digital Design Awards 07.12.17</t>
  </si>
  <si>
    <t>07/12/17</t>
  </si>
  <si>
    <t>Z56214EEE5</t>
  </si>
  <si>
    <t>Insegne esterne e grafiche varie Incubatore knowbel</t>
  </si>
  <si>
    <t>LET'S COVER S.R.L.</t>
  </si>
  <si>
    <t>14/12/2017</t>
  </si>
  <si>
    <t>Z222175657</t>
  </si>
  <si>
    <t>Calibrazione strumentazioni TPM anno 2018</t>
  </si>
  <si>
    <t>01/01/2018 - 31/12/2018</t>
  </si>
  <si>
    <t>Z292176CD1</t>
  </si>
  <si>
    <t>Verifica funzionalità ed efficienza apparecchiature TPM anno 2018</t>
  </si>
  <si>
    <t>Z6B217C33D</t>
  </si>
  <si>
    <t>Locazione multifunzione Toshiba AE 4505AC sede Modena</t>
  </si>
  <si>
    <t>BNP PARIBAS LEASING SOLUTIONS S.P.A.</t>
  </si>
  <si>
    <t>12/02/2018 - 11/02/2023</t>
  </si>
  <si>
    <t>Z67217C324</t>
  </si>
  <si>
    <t>Assistenza tecnica "tutto incluso" multifunzione Toshiba 4505AC</t>
  </si>
  <si>
    <t>22/01/2018 - 11/02/2023</t>
  </si>
  <si>
    <t>Z3C217C060</t>
  </si>
  <si>
    <t>Polizza R.C.T.O. 2018</t>
  </si>
  <si>
    <t>31/12/2017 - 31/12/2018</t>
  </si>
  <si>
    <t>Z28217BFE3</t>
  </si>
  <si>
    <t>Polizza furto 2018</t>
  </si>
  <si>
    <t>ZFA217BF9F</t>
  </si>
  <si>
    <t>Polizza Incendio 2018</t>
  </si>
  <si>
    <t>Z58217BF19</t>
  </si>
  <si>
    <t>R.C. Auto 2018</t>
  </si>
  <si>
    <t>E92F17001760007</t>
  </si>
  <si>
    <t>B42F17000110007</t>
  </si>
  <si>
    <t xml:space="preserve">Gestione servizio mensa diffusa mediante Bluticketcard </t>
  </si>
  <si>
    <t>02323450367</t>
  </si>
  <si>
    <t>00651840365</t>
  </si>
  <si>
    <t>03230150967</t>
  </si>
  <si>
    <t>00721920155</t>
  </si>
  <si>
    <t>00742090152</t>
  </si>
  <si>
    <t>VZZNRC70C05F257S</t>
  </si>
  <si>
    <t>02829280367</t>
  </si>
  <si>
    <t>01989060361</t>
  </si>
  <si>
    <t>GARDENING 9010 DI VEZZELLI ENRICO 
SOCIETA' AGRICOLA HYDROPLANTS S.N.C.</t>
  </si>
  <si>
    <t>IOTTI E SCARPONI S.N.C. DI BROCCARDO E C.</t>
  </si>
  <si>
    <t>00659460364</t>
  </si>
  <si>
    <t>03470810361</t>
  </si>
  <si>
    <t>97081660157</t>
  </si>
  <si>
    <t>13455940158</t>
  </si>
  <si>
    <t>ZERO SYSTEM S.R.L.</t>
  </si>
  <si>
    <t>03235340365</t>
  </si>
  <si>
    <t>ZERO SYSTEM S.R.L.
UFFIX S.R.L.</t>
  </si>
  <si>
    <t xml:space="preserve">ASSITECA-BSA S.R.L. (UNIPOLSAI ASSICURAZIONI S.P.A.) </t>
  </si>
  <si>
    <t>ASSITECA-BSA S.R.L. (AXA ASSICURAZIONI S.P.A.)</t>
  </si>
  <si>
    <t>ASSITECA-BSA S.R.L. (VITTORIA ASSICURAZIONI S.P.A.)</t>
  </si>
  <si>
    <t xml:space="preserve">ASSITECA-BSA S.R.L. </t>
  </si>
  <si>
    <t>COOPLAR SOC. COOP. C.F. e P.IVA 01632680367
GIULIETTI GAETANO SERVICE S.R.L.  C.F. e P.IVA 02686930369</t>
  </si>
  <si>
    <t>01/02/17 - 28/02/2018</t>
  </si>
  <si>
    <t>03/01/17 - 28/02/18</t>
  </si>
  <si>
    <t>01/04/2017 - 28/02/2018</t>
  </si>
  <si>
    <t>01/09/2017 - 31/08/2020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</si>
</sst>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</font>
    <font>
      <b/>
      <sz val="9"/>
      <color theme="1"/>
      <name val="Calibri"/>
      <family val="2"/>
      <scheme val="minor"/>
    </font>
    <font>
      <sz val="9"/>
      <color indexed="8"/>
      <name val="Arial"/>
      <family val="2"/>
    </font>
    <font>
      <sz val="8"/>
      <color indexed="8"/>
      <name val="Arial"/>
    </font>
    <font>
      <sz val="8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2">
    <xf numFmtId="0" fontId="0" fillId="0" borderId="0" xfId="0"/>
    <xf numFmtId="0" fontId="0" fillId="0" borderId="0" xfId="0" applyFont="1"/>
    <xf numFmtId="0" fontId="2" fillId="0" borderId="0" xfId="0" applyFont="1"/>
    <xf numFmtId="0" fontId="0" fillId="2" borderId="0" xfId="0" applyFont="1" applyFill="1"/>
    <xf numFmtId="0" fontId="0" fillId="0" borderId="2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vertical="center" wrapText="1"/>
    </xf>
    <xf numFmtId="4" fontId="5" fillId="0" borderId="1" xfId="1" applyNumberFormat="1" applyFont="1" applyFill="1" applyBorder="1" applyAlignment="1">
      <alignment horizontal="right" vertical="center" wrapText="1"/>
    </xf>
    <xf numFmtId="14" fontId="5" fillId="0" borderId="1" xfId="1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right" vertical="center" wrapText="1"/>
    </xf>
    <xf numFmtId="0" fontId="6" fillId="0" borderId="1" xfId="2" applyFont="1" applyFill="1" applyBorder="1" applyAlignment="1">
      <alignment vertical="center" wrapText="1"/>
    </xf>
    <xf numFmtId="0" fontId="0" fillId="0" borderId="1" xfId="0" applyBorder="1"/>
    <xf numFmtId="0" fontId="6" fillId="0" borderId="3" xfId="1" applyFont="1" applyFill="1" applyBorder="1" applyAlignment="1">
      <alignment horizontal="right" wrapText="1"/>
    </xf>
    <xf numFmtId="0" fontId="6" fillId="0" borderId="3" xfId="1" applyFont="1" applyFill="1" applyBorder="1" applyAlignment="1">
      <alignment wrapText="1"/>
    </xf>
    <xf numFmtId="4" fontId="6" fillId="0" borderId="3" xfId="1" applyNumberFormat="1" applyFont="1" applyFill="1" applyBorder="1" applyAlignment="1">
      <alignment horizontal="right" wrapText="1"/>
    </xf>
    <xf numFmtId="0" fontId="3" fillId="0" borderId="0" xfId="1"/>
    <xf numFmtId="14" fontId="6" fillId="0" borderId="3" xfId="1" applyNumberFormat="1" applyFont="1" applyFill="1" applyBorder="1" applyAlignment="1">
      <alignment horizontal="right" wrapText="1"/>
    </xf>
    <xf numFmtId="0" fontId="6" fillId="0" borderId="5" xfId="1" applyFont="1" applyFill="1" applyBorder="1" applyAlignment="1">
      <alignment horizontal="right" wrapText="1"/>
    </xf>
    <xf numFmtId="0" fontId="6" fillId="0" borderId="5" xfId="1" applyFont="1" applyFill="1" applyBorder="1" applyAlignment="1">
      <alignment wrapText="1"/>
    </xf>
    <xf numFmtId="0" fontId="6" fillId="0" borderId="1" xfId="1" applyFont="1" applyFill="1" applyBorder="1" applyAlignment="1">
      <alignment wrapText="1"/>
    </xf>
    <xf numFmtId="49" fontId="5" fillId="2" borderId="1" xfId="1" applyNumberFormat="1" applyFont="1" applyFill="1" applyBorder="1" applyAlignment="1">
      <alignment vertical="center" wrapText="1"/>
    </xf>
    <xf numFmtId="4" fontId="5" fillId="2" borderId="1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wrapText="1"/>
    </xf>
    <xf numFmtId="0" fontId="7" fillId="0" borderId="1" xfId="2" applyFont="1" applyFill="1" applyBorder="1" applyAlignment="1">
      <alignment vertical="center" wrapText="1"/>
    </xf>
    <xf numFmtId="1" fontId="0" fillId="0" borderId="0" xfId="0" applyNumberFormat="1" applyFont="1"/>
    <xf numFmtId="0" fontId="6" fillId="0" borderId="1" xfId="1" applyFont="1" applyFill="1" applyBorder="1" applyAlignment="1">
      <alignment vertical="center" wrapText="1"/>
    </xf>
    <xf numFmtId="4" fontId="8" fillId="2" borderId="1" xfId="1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</cellXfs>
  <cellStyles count="3">
    <cellStyle name="Normale" xfId="0" builtinId="0"/>
    <cellStyle name="Normale_Appalti" xfId="1"/>
    <cellStyle name="Normale_Foglio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3"/>
  <sheetViews>
    <sheetView tabSelected="1" topLeftCell="G1" zoomScale="120" zoomScaleNormal="120" workbookViewId="0">
      <selection activeCell="L10" sqref="L10"/>
    </sheetView>
  </sheetViews>
  <sheetFormatPr defaultRowHeight="15"/>
  <cols>
    <col min="2" max="2" width="14" bestFit="1" customWidth="1"/>
    <col min="3" max="3" width="12.28515625" customWidth="1"/>
    <col min="4" max="4" width="40.85546875" customWidth="1"/>
    <col min="5" max="5" width="15.28515625" customWidth="1"/>
    <col min="6" max="6" width="39" customWidth="1"/>
    <col min="7" max="7" width="27.28515625" customWidth="1"/>
    <col min="8" max="9" width="11.7109375" customWidth="1"/>
    <col min="10" max="10" width="13.140625" customWidth="1"/>
    <col min="11" max="11" width="21.140625" customWidth="1"/>
    <col min="12" max="12" width="13.7109375" customWidth="1"/>
  </cols>
  <sheetData>
    <row r="1" spans="1:12">
      <c r="B1" s="30" t="s">
        <v>157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1" customFormat="1">
      <c r="B2" s="31" t="s">
        <v>22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s="1" customFormat="1">
      <c r="D3" s="4"/>
      <c r="E3" s="4"/>
      <c r="F3" s="4"/>
      <c r="G3" s="4"/>
      <c r="H3" s="4"/>
      <c r="I3" s="4"/>
      <c r="J3" s="4"/>
      <c r="K3" s="4"/>
      <c r="L3" s="4"/>
    </row>
    <row r="4" spans="1:12" s="1" customFormat="1" ht="36">
      <c r="B4" s="5" t="s">
        <v>5</v>
      </c>
      <c r="C4" s="5" t="s">
        <v>0</v>
      </c>
      <c r="D4" s="5" t="s">
        <v>3</v>
      </c>
      <c r="E4" s="5" t="s">
        <v>4</v>
      </c>
      <c r="F4" s="5" t="s">
        <v>29</v>
      </c>
      <c r="G4" s="5" t="s">
        <v>1</v>
      </c>
      <c r="H4" s="5" t="s">
        <v>25</v>
      </c>
      <c r="I4" s="5" t="s">
        <v>26</v>
      </c>
      <c r="J4" s="5" t="s">
        <v>2</v>
      </c>
      <c r="K4" s="5" t="s">
        <v>30</v>
      </c>
      <c r="L4" s="11" t="s">
        <v>31</v>
      </c>
    </row>
    <row r="5" spans="1:12" s="1" customFormat="1" ht="24">
      <c r="A5" s="27">
        <v>0.5</v>
      </c>
      <c r="B5" s="12"/>
      <c r="C5" s="13" t="s">
        <v>33</v>
      </c>
      <c r="D5" s="13" t="s">
        <v>34</v>
      </c>
      <c r="E5" s="7" t="s">
        <v>13</v>
      </c>
      <c r="F5" s="13" t="s">
        <v>10</v>
      </c>
      <c r="G5" s="13" t="s">
        <v>10</v>
      </c>
      <c r="H5" s="8" t="s">
        <v>18</v>
      </c>
      <c r="I5" s="8" t="s">
        <v>18</v>
      </c>
      <c r="J5" s="9">
        <v>7000</v>
      </c>
      <c r="K5" s="7" t="s">
        <v>320</v>
      </c>
      <c r="L5" s="9">
        <v>4395.7299999999996</v>
      </c>
    </row>
    <row r="6" spans="1:12" s="1" customFormat="1" ht="24">
      <c r="A6" s="27">
        <v>2</v>
      </c>
      <c r="B6" s="12"/>
      <c r="C6" s="13" t="s">
        <v>35</v>
      </c>
      <c r="D6" s="13" t="s">
        <v>36</v>
      </c>
      <c r="E6" s="7" t="s">
        <v>13</v>
      </c>
      <c r="F6" s="13" t="s">
        <v>11</v>
      </c>
      <c r="G6" s="13" t="s">
        <v>11</v>
      </c>
      <c r="H6" s="8" t="s">
        <v>20</v>
      </c>
      <c r="I6" s="8" t="s">
        <v>20</v>
      </c>
      <c r="J6" s="9">
        <v>3278.69</v>
      </c>
      <c r="K6" s="7" t="s">
        <v>37</v>
      </c>
      <c r="L6" s="9">
        <v>3278.69</v>
      </c>
    </row>
    <row r="7" spans="1:12" s="2" customFormat="1" ht="24">
      <c r="A7" s="27">
        <v>3</v>
      </c>
      <c r="B7" s="12" t="s">
        <v>24</v>
      </c>
      <c r="C7" s="13" t="s">
        <v>38</v>
      </c>
      <c r="D7" s="13" t="s">
        <v>39</v>
      </c>
      <c r="E7" s="7" t="s">
        <v>13</v>
      </c>
      <c r="F7" s="13" t="s">
        <v>23</v>
      </c>
      <c r="G7" s="13" t="s">
        <v>23</v>
      </c>
      <c r="H7" s="8"/>
      <c r="I7" s="8"/>
      <c r="J7" s="9">
        <v>10000</v>
      </c>
      <c r="K7" s="7" t="s">
        <v>40</v>
      </c>
      <c r="L7" s="9">
        <v>10000</v>
      </c>
    </row>
    <row r="8" spans="1:12" s="1" customFormat="1" ht="56.25">
      <c r="A8" s="27">
        <v>4</v>
      </c>
      <c r="B8" s="12"/>
      <c r="C8" s="13" t="s">
        <v>41</v>
      </c>
      <c r="D8" s="13" t="s">
        <v>42</v>
      </c>
      <c r="E8" s="7" t="s">
        <v>13</v>
      </c>
      <c r="F8" s="13" t="s">
        <v>158</v>
      </c>
      <c r="G8" s="13" t="s">
        <v>6</v>
      </c>
      <c r="H8" s="8" t="s">
        <v>14</v>
      </c>
      <c r="I8" s="8" t="s">
        <v>14</v>
      </c>
      <c r="J8" s="9">
        <v>11500</v>
      </c>
      <c r="K8" s="7" t="s">
        <v>319</v>
      </c>
      <c r="L8" s="9">
        <f>10769.88-1815</f>
        <v>8954.8799999999992</v>
      </c>
    </row>
    <row r="9" spans="1:12" s="1" customFormat="1" ht="24">
      <c r="A9" s="27">
        <v>5</v>
      </c>
      <c r="B9" s="12"/>
      <c r="C9" s="13" t="s">
        <v>43</v>
      </c>
      <c r="D9" s="13" t="s">
        <v>44</v>
      </c>
      <c r="E9" s="7" t="s">
        <v>13</v>
      </c>
      <c r="F9" s="13" t="s">
        <v>171</v>
      </c>
      <c r="G9" s="13" t="s">
        <v>159</v>
      </c>
      <c r="H9" s="8" t="s">
        <v>32</v>
      </c>
      <c r="I9" s="6" t="s">
        <v>21</v>
      </c>
      <c r="J9" s="9">
        <v>13700</v>
      </c>
      <c r="K9" s="7" t="s">
        <v>45</v>
      </c>
      <c r="L9" s="9">
        <v>13638.52</v>
      </c>
    </row>
    <row r="10" spans="1:12" s="1" customFormat="1" ht="24">
      <c r="A10" s="27">
        <v>6</v>
      </c>
      <c r="B10" s="12"/>
      <c r="C10" s="13" t="s">
        <v>46</v>
      </c>
      <c r="D10" s="13" t="s">
        <v>47</v>
      </c>
      <c r="E10" s="7" t="s">
        <v>13</v>
      </c>
      <c r="F10" s="13" t="s">
        <v>48</v>
      </c>
      <c r="G10" s="13" t="s">
        <v>48</v>
      </c>
      <c r="H10" s="8" t="s">
        <v>160</v>
      </c>
      <c r="I10" s="8" t="s">
        <v>160</v>
      </c>
      <c r="J10" s="9">
        <v>3665</v>
      </c>
      <c r="K10" s="7" t="s">
        <v>49</v>
      </c>
      <c r="L10" s="9">
        <v>2690</v>
      </c>
    </row>
    <row r="11" spans="1:12" s="1" customFormat="1" ht="24">
      <c r="A11" s="27">
        <v>7</v>
      </c>
      <c r="B11" s="12" t="s">
        <v>24</v>
      </c>
      <c r="C11" s="13" t="s">
        <v>50</v>
      </c>
      <c r="D11" s="13" t="s">
        <v>51</v>
      </c>
      <c r="E11" s="7" t="s">
        <v>13</v>
      </c>
      <c r="F11" s="13" t="s">
        <v>52</v>
      </c>
      <c r="G11" s="13" t="s">
        <v>52</v>
      </c>
      <c r="H11" s="8" t="s">
        <v>161</v>
      </c>
      <c r="I11" s="8" t="s">
        <v>161</v>
      </c>
      <c r="J11" s="9">
        <v>1200</v>
      </c>
      <c r="K11" s="7" t="s">
        <v>53</v>
      </c>
      <c r="L11" s="9">
        <v>1200</v>
      </c>
    </row>
    <row r="12" spans="1:12" s="1" customFormat="1" ht="24">
      <c r="A12" s="27">
        <v>8</v>
      </c>
      <c r="B12" s="12" t="s">
        <v>24</v>
      </c>
      <c r="C12" s="13" t="s">
        <v>54</v>
      </c>
      <c r="D12" s="13" t="s">
        <v>55</v>
      </c>
      <c r="E12" s="7" t="s">
        <v>13</v>
      </c>
      <c r="F12" s="13" t="s">
        <v>56</v>
      </c>
      <c r="G12" s="13" t="s">
        <v>56</v>
      </c>
      <c r="H12" s="8" t="s">
        <v>162</v>
      </c>
      <c r="I12" s="8" t="s">
        <v>162</v>
      </c>
      <c r="J12" s="9">
        <v>2800</v>
      </c>
      <c r="K12" s="7" t="s">
        <v>53</v>
      </c>
      <c r="L12" s="9">
        <v>2800</v>
      </c>
    </row>
    <row r="13" spans="1:12" s="1" customFormat="1" ht="24">
      <c r="A13" s="27">
        <v>9</v>
      </c>
      <c r="B13" s="12"/>
      <c r="C13" s="13" t="s">
        <v>57</v>
      </c>
      <c r="D13" s="13" t="s">
        <v>58</v>
      </c>
      <c r="E13" s="7" t="s">
        <v>13</v>
      </c>
      <c r="F13" s="13" t="s">
        <v>59</v>
      </c>
      <c r="G13" s="13" t="s">
        <v>59</v>
      </c>
      <c r="H13" s="8" t="s">
        <v>163</v>
      </c>
      <c r="I13" s="8" t="s">
        <v>163</v>
      </c>
      <c r="J13" s="9">
        <v>5000</v>
      </c>
      <c r="K13" s="7" t="s">
        <v>60</v>
      </c>
      <c r="L13" s="9">
        <v>2851</v>
      </c>
    </row>
    <row r="14" spans="1:12" s="1" customFormat="1" ht="24">
      <c r="A14" s="27">
        <v>10</v>
      </c>
      <c r="B14" s="12"/>
      <c r="C14" s="13" t="s">
        <v>61</v>
      </c>
      <c r="D14" s="13" t="s">
        <v>62</v>
      </c>
      <c r="E14" s="7" t="s">
        <v>13</v>
      </c>
      <c r="F14" s="13" t="s">
        <v>63</v>
      </c>
      <c r="G14" s="13" t="s">
        <v>63</v>
      </c>
      <c r="H14" s="8" t="s">
        <v>164</v>
      </c>
      <c r="I14" s="8" t="s">
        <v>164</v>
      </c>
      <c r="J14" s="9">
        <v>2500</v>
      </c>
      <c r="K14" s="7" t="s">
        <v>64</v>
      </c>
      <c r="L14" s="9">
        <v>2187.64</v>
      </c>
    </row>
    <row r="15" spans="1:12" s="1" customFormat="1" ht="33.75">
      <c r="A15" s="27">
        <v>11</v>
      </c>
      <c r="B15" s="12"/>
      <c r="C15" s="13" t="s">
        <v>65</v>
      </c>
      <c r="D15" s="13" t="s">
        <v>66</v>
      </c>
      <c r="E15" s="7" t="s">
        <v>13</v>
      </c>
      <c r="F15" s="13" t="s">
        <v>165</v>
      </c>
      <c r="G15" s="13" t="s">
        <v>67</v>
      </c>
      <c r="H15" s="8" t="s">
        <v>166</v>
      </c>
      <c r="I15" s="8" t="s">
        <v>166</v>
      </c>
      <c r="J15" s="9">
        <v>9000</v>
      </c>
      <c r="K15" s="7" t="s">
        <v>68</v>
      </c>
      <c r="L15" s="9">
        <v>8051</v>
      </c>
    </row>
    <row r="16" spans="1:12" s="1" customFormat="1" ht="45">
      <c r="A16" s="27">
        <v>12</v>
      </c>
      <c r="B16" s="12"/>
      <c r="C16" s="13" t="s">
        <v>69</v>
      </c>
      <c r="D16" s="13" t="s">
        <v>70</v>
      </c>
      <c r="E16" s="7" t="s">
        <v>13</v>
      </c>
      <c r="F16" s="13" t="s">
        <v>167</v>
      </c>
      <c r="G16" s="13" t="s">
        <v>71</v>
      </c>
      <c r="H16" s="8" t="s">
        <v>168</v>
      </c>
      <c r="I16" s="8" t="s">
        <v>168</v>
      </c>
      <c r="J16" s="9">
        <v>9200</v>
      </c>
      <c r="K16" s="7" t="s">
        <v>68</v>
      </c>
      <c r="L16" s="9">
        <f>3696.06-212.16</f>
        <v>3483.9</v>
      </c>
    </row>
    <row r="17" spans="1:12" s="1" customFormat="1" ht="45">
      <c r="A17" s="27">
        <v>13</v>
      </c>
      <c r="B17" s="12"/>
      <c r="C17" s="13" t="s">
        <v>72</v>
      </c>
      <c r="D17" s="13" t="s">
        <v>73</v>
      </c>
      <c r="E17" s="7" t="s">
        <v>13</v>
      </c>
      <c r="F17" s="13" t="s">
        <v>169</v>
      </c>
      <c r="G17" s="13" t="s">
        <v>74</v>
      </c>
      <c r="H17" s="8" t="s">
        <v>28</v>
      </c>
      <c r="I17" s="8" t="s">
        <v>28</v>
      </c>
      <c r="J17" s="9">
        <v>3000</v>
      </c>
      <c r="K17" s="7" t="s">
        <v>75</v>
      </c>
      <c r="L17" s="9">
        <v>412.5</v>
      </c>
    </row>
    <row r="18" spans="1:12" s="1" customFormat="1" ht="33.75">
      <c r="A18" s="27">
        <v>14</v>
      </c>
      <c r="B18" s="12"/>
      <c r="C18" s="13" t="s">
        <v>76</v>
      </c>
      <c r="D18" s="13" t="s">
        <v>77</v>
      </c>
      <c r="E18" s="7" t="s">
        <v>13</v>
      </c>
      <c r="F18" s="13" t="s">
        <v>170</v>
      </c>
      <c r="G18" s="13" t="s">
        <v>7</v>
      </c>
      <c r="H18" s="8" t="s">
        <v>15</v>
      </c>
      <c r="I18" s="8" t="s">
        <v>15</v>
      </c>
      <c r="J18" s="9">
        <v>1044</v>
      </c>
      <c r="K18" s="7" t="s">
        <v>78</v>
      </c>
      <c r="L18" s="9">
        <v>1044</v>
      </c>
    </row>
    <row r="19" spans="1:12" s="1" customFormat="1" ht="24">
      <c r="A19" s="27">
        <v>15</v>
      </c>
      <c r="B19" s="12"/>
      <c r="C19" s="13" t="s">
        <v>79</v>
      </c>
      <c r="D19" s="13" t="s">
        <v>80</v>
      </c>
      <c r="E19" s="7" t="s">
        <v>13</v>
      </c>
      <c r="F19" s="13" t="s">
        <v>12</v>
      </c>
      <c r="G19" s="13" t="s">
        <v>12</v>
      </c>
      <c r="H19" s="6" t="s">
        <v>19</v>
      </c>
      <c r="I19" s="6" t="s">
        <v>19</v>
      </c>
      <c r="J19" s="24">
        <v>3500</v>
      </c>
      <c r="K19" s="7" t="s">
        <v>81</v>
      </c>
      <c r="L19" s="9">
        <f>2940-4.5</f>
        <v>2935.5</v>
      </c>
    </row>
    <row r="20" spans="1:12" s="1" customFormat="1" ht="24">
      <c r="A20" s="27">
        <v>16</v>
      </c>
      <c r="B20" s="12"/>
      <c r="C20" s="13" t="s">
        <v>82</v>
      </c>
      <c r="D20" s="13" t="s">
        <v>83</v>
      </c>
      <c r="E20" s="7" t="s">
        <v>13</v>
      </c>
      <c r="F20" s="13" t="s">
        <v>8</v>
      </c>
      <c r="G20" s="13" t="s">
        <v>8</v>
      </c>
      <c r="H20" s="8" t="s">
        <v>16</v>
      </c>
      <c r="I20" s="8" t="s">
        <v>16</v>
      </c>
      <c r="J20" s="9">
        <v>2500</v>
      </c>
      <c r="K20" s="7" t="s">
        <v>84</v>
      </c>
      <c r="L20" s="9">
        <v>1906.45</v>
      </c>
    </row>
    <row r="21" spans="1:12" s="1" customFormat="1" ht="24">
      <c r="A21" s="27">
        <v>17</v>
      </c>
      <c r="B21" s="12" t="s">
        <v>153</v>
      </c>
      <c r="C21" s="13" t="s">
        <v>85</v>
      </c>
      <c r="D21" s="13" t="s">
        <v>86</v>
      </c>
      <c r="E21" s="7" t="s">
        <v>13</v>
      </c>
      <c r="F21" s="13" t="s">
        <v>87</v>
      </c>
      <c r="G21" s="13" t="s">
        <v>87</v>
      </c>
      <c r="H21" s="8" t="s">
        <v>172</v>
      </c>
      <c r="I21" s="8" t="s">
        <v>172</v>
      </c>
      <c r="J21" s="9">
        <v>1152.5</v>
      </c>
      <c r="K21" s="7" t="s">
        <v>88</v>
      </c>
      <c r="L21" s="9">
        <v>1152.5</v>
      </c>
    </row>
    <row r="22" spans="1:12" s="1" customFormat="1" ht="45">
      <c r="A22" s="27">
        <v>1</v>
      </c>
      <c r="B22" s="12"/>
      <c r="C22" s="13" t="s">
        <v>89</v>
      </c>
      <c r="D22" s="13" t="s">
        <v>90</v>
      </c>
      <c r="E22" s="7" t="s">
        <v>13</v>
      </c>
      <c r="F22" s="13" t="s">
        <v>174</v>
      </c>
      <c r="G22" s="13" t="s">
        <v>91</v>
      </c>
      <c r="H22" s="8" t="s">
        <v>173</v>
      </c>
      <c r="I22" s="8" t="s">
        <v>173</v>
      </c>
      <c r="J22" s="9">
        <v>3000</v>
      </c>
      <c r="K22" s="7" t="s">
        <v>92</v>
      </c>
      <c r="L22" s="9">
        <f>1130-80</f>
        <v>1050</v>
      </c>
    </row>
    <row r="23" spans="1:12" s="3" customFormat="1" ht="33.75">
      <c r="A23" s="27">
        <v>1</v>
      </c>
      <c r="B23" s="12"/>
      <c r="C23" s="13" t="s">
        <v>93</v>
      </c>
      <c r="D23" s="13" t="s">
        <v>94</v>
      </c>
      <c r="E23" s="7" t="s">
        <v>13</v>
      </c>
      <c r="F23" s="26" t="s">
        <v>318</v>
      </c>
      <c r="G23" s="13" t="s">
        <v>6</v>
      </c>
      <c r="H23" s="8" t="s">
        <v>14</v>
      </c>
      <c r="I23" s="8" t="s">
        <v>14</v>
      </c>
      <c r="J23" s="9">
        <v>1110</v>
      </c>
      <c r="K23" s="7" t="s">
        <v>321</v>
      </c>
      <c r="L23" s="9">
        <v>0</v>
      </c>
    </row>
    <row r="24" spans="1:12" s="1" customFormat="1" ht="24">
      <c r="A24" s="27">
        <v>1</v>
      </c>
      <c r="B24" s="12" t="s">
        <v>153</v>
      </c>
      <c r="C24" s="13" t="s">
        <v>95</v>
      </c>
      <c r="D24" s="13" t="s">
        <v>86</v>
      </c>
      <c r="E24" s="7" t="s">
        <v>13</v>
      </c>
      <c r="F24" s="13" t="s">
        <v>96</v>
      </c>
      <c r="G24" s="13" t="s">
        <v>96</v>
      </c>
      <c r="H24" s="8"/>
      <c r="I24" s="8" t="s">
        <v>175</v>
      </c>
      <c r="J24" s="9">
        <v>3975</v>
      </c>
      <c r="K24" s="7" t="s">
        <v>97</v>
      </c>
      <c r="L24" s="9">
        <v>3975</v>
      </c>
    </row>
    <row r="25" spans="1:12" s="1" customFormat="1" ht="24">
      <c r="A25" s="27">
        <v>1</v>
      </c>
      <c r="B25" s="12"/>
      <c r="C25" s="13" t="s">
        <v>98</v>
      </c>
      <c r="D25" s="13" t="s">
        <v>99</v>
      </c>
      <c r="E25" s="7" t="s">
        <v>13</v>
      </c>
      <c r="F25" s="13" t="s">
        <v>9</v>
      </c>
      <c r="G25" s="13" t="s">
        <v>9</v>
      </c>
      <c r="H25" s="8" t="s">
        <v>27</v>
      </c>
      <c r="I25" s="8" t="s">
        <v>17</v>
      </c>
      <c r="J25" s="9">
        <v>39500</v>
      </c>
      <c r="K25" s="7" t="s">
        <v>100</v>
      </c>
      <c r="L25" s="9">
        <v>39500</v>
      </c>
    </row>
    <row r="26" spans="1:12" s="1" customFormat="1" ht="33.75">
      <c r="A26" s="27">
        <v>1</v>
      </c>
      <c r="B26" s="12" t="s">
        <v>154</v>
      </c>
      <c r="C26" s="13" t="s">
        <v>101</v>
      </c>
      <c r="D26" s="13" t="s">
        <v>102</v>
      </c>
      <c r="E26" s="7" t="s">
        <v>13</v>
      </c>
      <c r="F26" s="13" t="s">
        <v>103</v>
      </c>
      <c r="G26" s="13" t="s">
        <v>103</v>
      </c>
      <c r="H26" s="8" t="s">
        <v>176</v>
      </c>
      <c r="I26" s="8" t="s">
        <v>177</v>
      </c>
      <c r="J26" s="9">
        <v>17000</v>
      </c>
      <c r="K26" s="7" t="s">
        <v>104</v>
      </c>
      <c r="L26" s="9">
        <v>17000</v>
      </c>
    </row>
    <row r="27" spans="1:12" ht="33.75">
      <c r="A27" s="27">
        <v>1</v>
      </c>
      <c r="B27" s="12"/>
      <c r="C27" s="13" t="s">
        <v>105</v>
      </c>
      <c r="D27" s="13" t="s">
        <v>106</v>
      </c>
      <c r="E27" s="7" t="s">
        <v>13</v>
      </c>
      <c r="F27" s="13" t="s">
        <v>179</v>
      </c>
      <c r="G27" s="13" t="s">
        <v>107</v>
      </c>
      <c r="H27" s="8" t="s">
        <v>178</v>
      </c>
      <c r="I27" s="8" t="s">
        <v>178</v>
      </c>
      <c r="J27" s="9">
        <v>12000</v>
      </c>
      <c r="K27" s="7" t="s">
        <v>108</v>
      </c>
      <c r="L27" s="9">
        <v>969.78</v>
      </c>
    </row>
    <row r="28" spans="1:12" ht="45">
      <c r="A28" s="27">
        <v>1</v>
      </c>
      <c r="B28" s="12"/>
      <c r="C28" s="13" t="s">
        <v>109</v>
      </c>
      <c r="D28" s="13" t="s">
        <v>110</v>
      </c>
      <c r="E28" s="7" t="s">
        <v>13</v>
      </c>
      <c r="F28" s="13" t="s">
        <v>181</v>
      </c>
      <c r="G28" s="13" t="s">
        <v>111</v>
      </c>
      <c r="H28" s="8" t="s">
        <v>180</v>
      </c>
      <c r="I28" s="8" t="s">
        <v>180</v>
      </c>
      <c r="J28" s="9">
        <v>20000</v>
      </c>
      <c r="K28" s="7" t="s">
        <v>112</v>
      </c>
      <c r="L28" s="9">
        <f>9930-1125-1050</f>
        <v>7755</v>
      </c>
    </row>
    <row r="29" spans="1:12" ht="45">
      <c r="A29" s="27">
        <v>1</v>
      </c>
      <c r="B29" s="12"/>
      <c r="C29" s="13" t="s">
        <v>113</v>
      </c>
      <c r="D29" s="13" t="s">
        <v>114</v>
      </c>
      <c r="E29" s="7" t="s">
        <v>13</v>
      </c>
      <c r="F29" s="13" t="s">
        <v>183</v>
      </c>
      <c r="G29" s="13" t="s">
        <v>115</v>
      </c>
      <c r="H29" s="8" t="s">
        <v>182</v>
      </c>
      <c r="I29" s="8" t="s">
        <v>182</v>
      </c>
      <c r="J29" s="9">
        <v>30000</v>
      </c>
      <c r="K29" s="7" t="s">
        <v>116</v>
      </c>
      <c r="L29" s="9">
        <v>9980.43</v>
      </c>
    </row>
    <row r="30" spans="1:12" ht="24">
      <c r="A30" s="27">
        <v>1</v>
      </c>
      <c r="B30" s="12"/>
      <c r="C30" s="13" t="s">
        <v>117</v>
      </c>
      <c r="D30" s="13" t="s">
        <v>118</v>
      </c>
      <c r="E30" s="7" t="s">
        <v>13</v>
      </c>
      <c r="F30" s="13" t="s">
        <v>7</v>
      </c>
      <c r="G30" s="13" t="s">
        <v>7</v>
      </c>
      <c r="H30" s="8" t="s">
        <v>15</v>
      </c>
      <c r="I30" s="8" t="s">
        <v>15</v>
      </c>
      <c r="J30" s="9">
        <v>2136</v>
      </c>
      <c r="K30" s="7" t="s">
        <v>119</v>
      </c>
      <c r="L30" s="9">
        <v>2136</v>
      </c>
    </row>
    <row r="31" spans="1:12" ht="24">
      <c r="A31" s="27">
        <v>1</v>
      </c>
      <c r="B31" s="12" t="s">
        <v>155</v>
      </c>
      <c r="C31" s="13" t="s">
        <v>120</v>
      </c>
      <c r="D31" s="13" t="s">
        <v>121</v>
      </c>
      <c r="E31" s="7" t="s">
        <v>13</v>
      </c>
      <c r="F31" s="13" t="s">
        <v>122</v>
      </c>
      <c r="G31" s="13" t="s">
        <v>122</v>
      </c>
      <c r="H31" s="8" t="s">
        <v>184</v>
      </c>
      <c r="I31" s="8" t="s">
        <v>184</v>
      </c>
      <c r="J31" s="9">
        <v>3250</v>
      </c>
      <c r="K31" s="7" t="s">
        <v>123</v>
      </c>
      <c r="L31" s="9">
        <v>3250</v>
      </c>
    </row>
    <row r="32" spans="1:12" ht="24">
      <c r="A32" s="27">
        <v>1</v>
      </c>
      <c r="B32" s="12"/>
      <c r="C32" s="13" t="s">
        <v>124</v>
      </c>
      <c r="D32" s="13" t="s">
        <v>125</v>
      </c>
      <c r="E32" s="7" t="s">
        <v>13</v>
      </c>
      <c r="F32" s="13" t="s">
        <v>126</v>
      </c>
      <c r="G32" s="13" t="s">
        <v>126</v>
      </c>
      <c r="H32" s="8" t="s">
        <v>185</v>
      </c>
      <c r="I32" s="8" t="s">
        <v>185</v>
      </c>
      <c r="J32" s="9">
        <v>1760</v>
      </c>
      <c r="K32" s="7" t="s">
        <v>127</v>
      </c>
      <c r="L32" s="9">
        <v>1760</v>
      </c>
    </row>
    <row r="33" spans="1:12" ht="24">
      <c r="A33" s="27">
        <v>1</v>
      </c>
      <c r="B33" s="12"/>
      <c r="C33" s="13" t="s">
        <v>128</v>
      </c>
      <c r="D33" s="13" t="s">
        <v>129</v>
      </c>
      <c r="E33" s="7" t="s">
        <v>13</v>
      </c>
      <c r="F33" s="13" t="s">
        <v>111</v>
      </c>
      <c r="G33" s="13" t="s">
        <v>111</v>
      </c>
      <c r="H33" s="8" t="s">
        <v>180</v>
      </c>
      <c r="I33" s="8" t="s">
        <v>180</v>
      </c>
      <c r="J33" s="9">
        <v>4800</v>
      </c>
      <c r="K33" s="7" t="s">
        <v>130</v>
      </c>
      <c r="L33" s="9">
        <v>4800</v>
      </c>
    </row>
    <row r="34" spans="1:12" ht="24">
      <c r="A34" s="27">
        <v>1</v>
      </c>
      <c r="B34" s="12"/>
      <c r="C34" s="13" t="s">
        <v>131</v>
      </c>
      <c r="D34" s="13" t="s">
        <v>132</v>
      </c>
      <c r="E34" s="7" t="s">
        <v>13</v>
      </c>
      <c r="F34" s="13" t="s">
        <v>11</v>
      </c>
      <c r="G34" s="13" t="s">
        <v>11</v>
      </c>
      <c r="H34" s="8" t="s">
        <v>20</v>
      </c>
      <c r="I34" s="8" t="s">
        <v>20</v>
      </c>
      <c r="J34" s="9">
        <v>4000</v>
      </c>
      <c r="K34" s="7" t="s">
        <v>133</v>
      </c>
      <c r="L34" s="9">
        <v>4000</v>
      </c>
    </row>
    <row r="35" spans="1:12" ht="24">
      <c r="A35" s="27">
        <v>1</v>
      </c>
      <c r="B35" s="12" t="s">
        <v>156</v>
      </c>
      <c r="C35" s="13" t="s">
        <v>134</v>
      </c>
      <c r="D35" s="13" t="s">
        <v>135</v>
      </c>
      <c r="E35" s="7" t="s">
        <v>13</v>
      </c>
      <c r="F35" s="13" t="s">
        <v>136</v>
      </c>
      <c r="G35" s="13" t="s">
        <v>136</v>
      </c>
      <c r="H35" s="8" t="s">
        <v>186</v>
      </c>
      <c r="I35" s="8" t="s">
        <v>186</v>
      </c>
      <c r="J35" s="9">
        <v>1308</v>
      </c>
      <c r="K35" s="7" t="s">
        <v>137</v>
      </c>
      <c r="L35" s="9">
        <v>1308</v>
      </c>
    </row>
    <row r="36" spans="1:12" ht="24">
      <c r="A36" s="27">
        <v>1</v>
      </c>
      <c r="B36" s="12"/>
      <c r="C36" s="13" t="s">
        <v>138</v>
      </c>
      <c r="D36" s="13" t="s">
        <v>139</v>
      </c>
      <c r="E36" s="7" t="s">
        <v>13</v>
      </c>
      <c r="F36" s="13" t="s">
        <v>23</v>
      </c>
      <c r="G36" s="13" t="s">
        <v>23</v>
      </c>
      <c r="H36" s="8"/>
      <c r="I36" s="8"/>
      <c r="J36" s="9">
        <v>2000</v>
      </c>
      <c r="K36" s="7" t="s">
        <v>140</v>
      </c>
      <c r="L36" s="9">
        <v>2000</v>
      </c>
    </row>
    <row r="37" spans="1:12" ht="45">
      <c r="A37" s="27">
        <v>1</v>
      </c>
      <c r="B37" s="12"/>
      <c r="C37" s="13" t="s">
        <v>141</v>
      </c>
      <c r="D37" s="13" t="s">
        <v>142</v>
      </c>
      <c r="E37" s="7" t="s">
        <v>13</v>
      </c>
      <c r="F37" s="13" t="s">
        <v>188</v>
      </c>
      <c r="G37" s="13" t="s">
        <v>143</v>
      </c>
      <c r="H37" s="8" t="s">
        <v>187</v>
      </c>
      <c r="I37" s="8" t="s">
        <v>187</v>
      </c>
      <c r="J37" s="9">
        <v>8000</v>
      </c>
      <c r="K37" s="7" t="s">
        <v>144</v>
      </c>
      <c r="L37" s="9">
        <v>6342.36</v>
      </c>
    </row>
    <row r="38" spans="1:12" ht="24">
      <c r="A38" s="27">
        <v>1</v>
      </c>
      <c r="B38" s="12"/>
      <c r="C38" s="13" t="s">
        <v>145</v>
      </c>
      <c r="D38" s="13" t="s">
        <v>146</v>
      </c>
      <c r="E38" s="7" t="s">
        <v>13</v>
      </c>
      <c r="F38" s="13" t="s">
        <v>147</v>
      </c>
      <c r="G38" s="13" t="s">
        <v>147</v>
      </c>
      <c r="H38" s="8" t="s">
        <v>189</v>
      </c>
      <c r="I38" s="8" t="s">
        <v>190</v>
      </c>
      <c r="J38" s="9">
        <v>919</v>
      </c>
      <c r="K38" s="7" t="s">
        <v>148</v>
      </c>
      <c r="L38" s="9">
        <v>918.02</v>
      </c>
    </row>
    <row r="39" spans="1:12" ht="24">
      <c r="A39" s="27">
        <v>1</v>
      </c>
      <c r="B39" s="12"/>
      <c r="C39" s="13" t="s">
        <v>149</v>
      </c>
      <c r="D39" s="13" t="s">
        <v>150</v>
      </c>
      <c r="E39" s="7" t="s">
        <v>13</v>
      </c>
      <c r="F39" s="13" t="s">
        <v>151</v>
      </c>
      <c r="G39" s="13" t="s">
        <v>151</v>
      </c>
      <c r="H39" s="8" t="s">
        <v>191</v>
      </c>
      <c r="I39" s="8" t="s">
        <v>191</v>
      </c>
      <c r="J39" s="9">
        <v>10000</v>
      </c>
      <c r="K39" s="7" t="s">
        <v>152</v>
      </c>
      <c r="L39" s="9">
        <v>10000</v>
      </c>
    </row>
    <row r="40" spans="1:12" ht="24">
      <c r="A40" s="27">
        <v>1</v>
      </c>
      <c r="B40" s="14"/>
      <c r="C40" s="13" t="s">
        <v>196</v>
      </c>
      <c r="D40" s="13" t="s">
        <v>195</v>
      </c>
      <c r="E40" s="7" t="s">
        <v>13</v>
      </c>
      <c r="F40" s="13" t="s">
        <v>192</v>
      </c>
      <c r="G40" s="13" t="s">
        <v>192</v>
      </c>
      <c r="H40" s="8" t="s">
        <v>193</v>
      </c>
      <c r="I40" s="8" t="s">
        <v>193</v>
      </c>
      <c r="J40" s="9">
        <v>8200</v>
      </c>
      <c r="K40" s="7" t="s">
        <v>194</v>
      </c>
      <c r="L40" s="9">
        <f>5620.51-747.61</f>
        <v>4872.9000000000005</v>
      </c>
    </row>
    <row r="41" spans="1:12" ht="24">
      <c r="A41" s="27">
        <v>1</v>
      </c>
      <c r="B41" s="14"/>
      <c r="C41" s="13" t="s">
        <v>198</v>
      </c>
      <c r="D41" s="13" t="s">
        <v>197</v>
      </c>
      <c r="E41" s="7" t="s">
        <v>13</v>
      </c>
      <c r="F41" s="13" t="s">
        <v>143</v>
      </c>
      <c r="G41" s="13" t="s">
        <v>143</v>
      </c>
      <c r="H41" s="8" t="s">
        <v>187</v>
      </c>
      <c r="I41" s="8" t="s">
        <v>187</v>
      </c>
      <c r="J41" s="9">
        <v>1200</v>
      </c>
      <c r="K41" s="10">
        <v>42936</v>
      </c>
      <c r="L41" s="9">
        <v>1153.22</v>
      </c>
    </row>
    <row r="42" spans="1:12" ht="24">
      <c r="A42" s="27">
        <v>1</v>
      </c>
      <c r="B42" s="14"/>
      <c r="C42" s="13" t="s">
        <v>200</v>
      </c>
      <c r="D42" s="13" t="s">
        <v>199</v>
      </c>
      <c r="E42" s="7" t="s">
        <v>13</v>
      </c>
      <c r="F42" s="13" t="s">
        <v>7</v>
      </c>
      <c r="G42" s="13" t="s">
        <v>7</v>
      </c>
      <c r="H42" s="8" t="s">
        <v>15</v>
      </c>
      <c r="I42" s="8" t="s">
        <v>15</v>
      </c>
      <c r="J42" s="9">
        <v>953.5</v>
      </c>
      <c r="K42" s="10">
        <v>42940</v>
      </c>
      <c r="L42" s="9">
        <v>953.5</v>
      </c>
    </row>
    <row r="43" spans="1:12" ht="33.75">
      <c r="A43" s="27">
        <v>1</v>
      </c>
      <c r="B43" s="14"/>
      <c r="C43" s="13" t="s">
        <v>204</v>
      </c>
      <c r="D43" s="13" t="s">
        <v>203</v>
      </c>
      <c r="E43" s="7" t="s">
        <v>13</v>
      </c>
      <c r="F43" s="13" t="s">
        <v>201</v>
      </c>
      <c r="G43" s="13" t="s">
        <v>201</v>
      </c>
      <c r="H43" s="8" t="s">
        <v>32</v>
      </c>
      <c r="I43" s="6" t="s">
        <v>21</v>
      </c>
      <c r="J43" s="9">
        <v>4600</v>
      </c>
      <c r="K43" s="7" t="s">
        <v>202</v>
      </c>
      <c r="L43" s="9">
        <v>4600</v>
      </c>
    </row>
    <row r="44" spans="1:12" ht="24">
      <c r="A44" s="27">
        <v>1</v>
      </c>
      <c r="B44" s="14"/>
      <c r="C44" s="13" t="s">
        <v>208</v>
      </c>
      <c r="D44" s="13" t="s">
        <v>205</v>
      </c>
      <c r="E44" s="7" t="s">
        <v>13</v>
      </c>
      <c r="F44" s="13" t="s">
        <v>206</v>
      </c>
      <c r="G44" s="13" t="s">
        <v>206</v>
      </c>
      <c r="H44" s="8" t="s">
        <v>207</v>
      </c>
      <c r="I44" s="8"/>
      <c r="J44" s="9">
        <v>35000</v>
      </c>
      <c r="K44" s="7" t="s">
        <v>322</v>
      </c>
      <c r="L44" s="9">
        <f>11655.2-567.76</f>
        <v>11087.44</v>
      </c>
    </row>
    <row r="45" spans="1:12" ht="24">
      <c r="A45" s="27">
        <v>1</v>
      </c>
      <c r="B45" s="14"/>
      <c r="C45" s="13" t="s">
        <v>211</v>
      </c>
      <c r="D45" s="13" t="s">
        <v>209</v>
      </c>
      <c r="E45" s="7" t="s">
        <v>13</v>
      </c>
      <c r="F45" s="13" t="s">
        <v>210</v>
      </c>
      <c r="G45" s="13" t="s">
        <v>210</v>
      </c>
      <c r="H45" s="8" t="s">
        <v>212</v>
      </c>
      <c r="I45" s="8" t="s">
        <v>212</v>
      </c>
      <c r="J45" s="9">
        <v>6000</v>
      </c>
      <c r="K45" s="7" t="s">
        <v>213</v>
      </c>
      <c r="L45" s="9">
        <v>0</v>
      </c>
    </row>
    <row r="46" spans="1:12" ht="24">
      <c r="A46" s="27">
        <v>1</v>
      </c>
      <c r="B46" s="22" t="s">
        <v>214</v>
      </c>
      <c r="C46" s="22" t="s">
        <v>215</v>
      </c>
      <c r="D46" s="28" t="s">
        <v>296</v>
      </c>
      <c r="E46" s="7" t="s">
        <v>13</v>
      </c>
      <c r="F46" s="13" t="s">
        <v>206</v>
      </c>
      <c r="G46" s="13" t="s">
        <v>206</v>
      </c>
      <c r="H46" s="8" t="s">
        <v>207</v>
      </c>
      <c r="I46" s="8"/>
      <c r="J46" s="9">
        <v>35000</v>
      </c>
      <c r="K46" s="7" t="s">
        <v>216</v>
      </c>
      <c r="L46" s="9">
        <f>3660.58-943.39</f>
        <v>2717.19</v>
      </c>
    </row>
    <row r="47" spans="1:12" ht="34.5">
      <c r="A47" s="27">
        <v>1</v>
      </c>
      <c r="B47" s="22" t="s">
        <v>214</v>
      </c>
      <c r="C47" s="22" t="s">
        <v>217</v>
      </c>
      <c r="D47" s="22" t="s">
        <v>218</v>
      </c>
      <c r="E47" s="7" t="s">
        <v>13</v>
      </c>
      <c r="F47" s="22" t="s">
        <v>219</v>
      </c>
      <c r="G47" s="22" t="s">
        <v>219</v>
      </c>
      <c r="H47" s="8" t="s">
        <v>212</v>
      </c>
      <c r="I47" s="8" t="s">
        <v>212</v>
      </c>
      <c r="J47" s="9">
        <v>30000</v>
      </c>
      <c r="K47" s="7" t="s">
        <v>220</v>
      </c>
      <c r="L47" s="9">
        <v>30000</v>
      </c>
    </row>
    <row r="48" spans="1:12" ht="24">
      <c r="A48" s="27">
        <v>1</v>
      </c>
      <c r="B48" s="22" t="s">
        <v>294</v>
      </c>
      <c r="C48" s="22" t="s">
        <v>221</v>
      </c>
      <c r="D48" s="22" t="s">
        <v>222</v>
      </c>
      <c r="E48" s="7" t="s">
        <v>13</v>
      </c>
      <c r="F48" s="22" t="s">
        <v>223</v>
      </c>
      <c r="G48" s="22" t="s">
        <v>223</v>
      </c>
      <c r="H48" s="8" t="s">
        <v>297</v>
      </c>
      <c r="I48" s="8" t="s">
        <v>297</v>
      </c>
      <c r="J48" s="9">
        <v>1500</v>
      </c>
      <c r="K48" s="7" t="s">
        <v>224</v>
      </c>
      <c r="L48" s="29">
        <v>1495</v>
      </c>
    </row>
    <row r="49" spans="1:23" ht="24">
      <c r="A49" s="27">
        <v>1</v>
      </c>
      <c r="B49" s="22" t="s">
        <v>294</v>
      </c>
      <c r="C49" s="22" t="s">
        <v>225</v>
      </c>
      <c r="D49" s="22" t="s">
        <v>226</v>
      </c>
      <c r="E49" s="7" t="s">
        <v>13</v>
      </c>
      <c r="F49" s="22" t="s">
        <v>227</v>
      </c>
      <c r="G49" s="22" t="s">
        <v>227</v>
      </c>
      <c r="H49" s="8" t="s">
        <v>298</v>
      </c>
      <c r="I49" s="8" t="s">
        <v>298</v>
      </c>
      <c r="J49" s="9">
        <v>1200</v>
      </c>
      <c r="K49" s="7" t="s">
        <v>228</v>
      </c>
      <c r="L49" s="9">
        <v>1200</v>
      </c>
    </row>
    <row r="50" spans="1:23" ht="24">
      <c r="A50" s="27">
        <v>1</v>
      </c>
      <c r="B50" s="22" t="s">
        <v>153</v>
      </c>
      <c r="C50" s="22" t="s">
        <v>229</v>
      </c>
      <c r="D50" s="28" t="s">
        <v>230</v>
      </c>
      <c r="E50" s="7" t="s">
        <v>13</v>
      </c>
      <c r="F50" s="22" t="s">
        <v>87</v>
      </c>
      <c r="G50" s="22" t="s">
        <v>87</v>
      </c>
      <c r="H50" s="8" t="s">
        <v>172</v>
      </c>
      <c r="I50" s="8" t="s">
        <v>172</v>
      </c>
      <c r="J50" s="9">
        <v>1150</v>
      </c>
      <c r="K50" s="7" t="s">
        <v>231</v>
      </c>
      <c r="L50" s="9">
        <v>1128.8</v>
      </c>
      <c r="M50" s="16"/>
      <c r="N50" s="16"/>
      <c r="O50" s="16"/>
      <c r="P50" s="16"/>
      <c r="Q50" s="16"/>
      <c r="R50" s="19"/>
      <c r="S50" s="19"/>
      <c r="T50" s="16"/>
      <c r="U50" s="16"/>
      <c r="V50" s="16"/>
      <c r="W50" s="15"/>
    </row>
    <row r="51" spans="1:23" ht="24">
      <c r="A51" s="27">
        <v>1</v>
      </c>
      <c r="B51" s="22" t="s">
        <v>214</v>
      </c>
      <c r="C51" s="22" t="s">
        <v>232</v>
      </c>
      <c r="D51" s="22" t="s">
        <v>233</v>
      </c>
      <c r="E51" s="7" t="s">
        <v>13</v>
      </c>
      <c r="F51" s="22" t="s">
        <v>234</v>
      </c>
      <c r="G51" s="22" t="s">
        <v>234</v>
      </c>
      <c r="H51" s="8" t="s">
        <v>299</v>
      </c>
      <c r="I51" s="8" t="s">
        <v>299</v>
      </c>
      <c r="J51" s="9">
        <v>35000</v>
      </c>
      <c r="K51" s="7" t="s">
        <v>235</v>
      </c>
      <c r="L51" s="9">
        <v>0</v>
      </c>
      <c r="M51" s="16"/>
      <c r="N51" s="16"/>
      <c r="O51" s="16"/>
      <c r="P51" s="16"/>
      <c r="Q51" s="16"/>
      <c r="R51" s="19"/>
      <c r="S51" s="19"/>
      <c r="T51" s="16"/>
      <c r="U51" s="16"/>
      <c r="V51" s="16"/>
      <c r="W51" s="15"/>
    </row>
    <row r="52" spans="1:23" ht="24">
      <c r="A52" s="27">
        <v>1</v>
      </c>
      <c r="B52" s="22" t="s">
        <v>214</v>
      </c>
      <c r="C52" s="22" t="s">
        <v>236</v>
      </c>
      <c r="D52" s="22" t="s">
        <v>237</v>
      </c>
      <c r="E52" s="7" t="s">
        <v>13</v>
      </c>
      <c r="F52" s="22" t="s">
        <v>238</v>
      </c>
      <c r="G52" s="22" t="s">
        <v>238</v>
      </c>
      <c r="H52" s="8" t="s">
        <v>300</v>
      </c>
      <c r="I52" s="8" t="s">
        <v>300</v>
      </c>
      <c r="J52" s="9">
        <v>4000</v>
      </c>
      <c r="K52" s="7" t="s">
        <v>239</v>
      </c>
      <c r="L52" s="9">
        <v>1580</v>
      </c>
      <c r="M52" s="16"/>
      <c r="N52" s="16"/>
      <c r="O52" s="16"/>
      <c r="P52" s="16"/>
      <c r="Q52" s="16"/>
      <c r="R52" s="19"/>
      <c r="S52" s="19"/>
      <c r="T52" s="16"/>
      <c r="U52" s="16"/>
      <c r="V52" s="16"/>
      <c r="W52" s="15"/>
    </row>
    <row r="53" spans="1:23" ht="24">
      <c r="A53" s="27">
        <v>1</v>
      </c>
      <c r="B53" s="22" t="s">
        <v>214</v>
      </c>
      <c r="C53" s="22" t="s">
        <v>240</v>
      </c>
      <c r="D53" s="22" t="s">
        <v>241</v>
      </c>
      <c r="E53" s="7" t="s">
        <v>13</v>
      </c>
      <c r="F53" s="22" t="s">
        <v>242</v>
      </c>
      <c r="G53" s="22" t="s">
        <v>242</v>
      </c>
      <c r="H53" s="8" t="s">
        <v>212</v>
      </c>
      <c r="I53" s="8" t="s">
        <v>212</v>
      </c>
      <c r="J53" s="9">
        <v>25000</v>
      </c>
      <c r="K53" s="7" t="s">
        <v>243</v>
      </c>
      <c r="L53" s="9">
        <f>25000-12500</f>
        <v>12500</v>
      </c>
      <c r="M53" s="16"/>
      <c r="N53" s="16"/>
      <c r="O53" s="16"/>
      <c r="P53" s="16"/>
      <c r="Q53" s="16"/>
      <c r="R53" s="19"/>
      <c r="S53" s="19"/>
      <c r="T53" s="16"/>
      <c r="U53" s="16"/>
      <c r="V53" s="16"/>
      <c r="W53" s="15"/>
    </row>
    <row r="54" spans="1:23" ht="24">
      <c r="A54" s="27">
        <v>1</v>
      </c>
      <c r="B54" s="22" t="s">
        <v>295</v>
      </c>
      <c r="C54" s="22" t="s">
        <v>244</v>
      </c>
      <c r="D54" s="28" t="s">
        <v>245</v>
      </c>
      <c r="E54" s="7" t="s">
        <v>13</v>
      </c>
      <c r="F54" s="22" t="s">
        <v>223</v>
      </c>
      <c r="G54" s="22" t="s">
        <v>223</v>
      </c>
      <c r="H54" s="8" t="s">
        <v>297</v>
      </c>
      <c r="I54" s="8" t="s">
        <v>297</v>
      </c>
      <c r="J54" s="9">
        <v>1200</v>
      </c>
      <c r="K54" s="7" t="s">
        <v>246</v>
      </c>
      <c r="L54" s="9">
        <v>1200</v>
      </c>
      <c r="M54" s="16"/>
      <c r="N54" s="16"/>
      <c r="O54" s="16"/>
      <c r="P54" s="16"/>
      <c r="Q54" s="16"/>
      <c r="R54" s="19"/>
      <c r="S54" s="19"/>
      <c r="T54" s="16"/>
      <c r="U54" s="16"/>
      <c r="V54" s="16"/>
      <c r="W54" s="15"/>
    </row>
    <row r="55" spans="1:23" ht="34.5">
      <c r="A55" s="27">
        <v>1</v>
      </c>
      <c r="B55" s="22" t="s">
        <v>214</v>
      </c>
      <c r="C55" s="22" t="s">
        <v>247</v>
      </c>
      <c r="D55" s="22" t="s">
        <v>248</v>
      </c>
      <c r="E55" s="7" t="s">
        <v>13</v>
      </c>
      <c r="F55" s="22" t="s">
        <v>249</v>
      </c>
      <c r="G55" s="22" t="s">
        <v>249</v>
      </c>
      <c r="H55" s="8" t="s">
        <v>212</v>
      </c>
      <c r="I55" s="8" t="s">
        <v>212</v>
      </c>
      <c r="J55" s="9">
        <v>25000</v>
      </c>
      <c r="K55" s="7" t="s">
        <v>250</v>
      </c>
      <c r="L55" s="9">
        <v>25000</v>
      </c>
      <c r="M55" s="16"/>
      <c r="N55" s="16"/>
      <c r="O55" s="16"/>
      <c r="P55" s="16"/>
      <c r="Q55" s="16"/>
      <c r="R55" s="19"/>
      <c r="S55" s="19"/>
      <c r="T55" s="16"/>
      <c r="U55" s="16"/>
      <c r="V55" s="16"/>
      <c r="W55" s="15"/>
    </row>
    <row r="56" spans="1:23" ht="24">
      <c r="A56" s="27">
        <v>1</v>
      </c>
      <c r="B56" s="22" t="s">
        <v>214</v>
      </c>
      <c r="C56" s="22" t="s">
        <v>251</v>
      </c>
      <c r="D56" s="22" t="s">
        <v>252</v>
      </c>
      <c r="E56" s="7" t="s">
        <v>13</v>
      </c>
      <c r="F56" s="22" t="s">
        <v>253</v>
      </c>
      <c r="G56" s="22" t="s">
        <v>253</v>
      </c>
      <c r="H56" s="8" t="s">
        <v>301</v>
      </c>
      <c r="I56" s="8" t="s">
        <v>301</v>
      </c>
      <c r="J56" s="9">
        <v>2000</v>
      </c>
      <c r="K56" s="7" t="s">
        <v>254</v>
      </c>
      <c r="L56" s="9">
        <v>1939.93</v>
      </c>
      <c r="M56" s="16"/>
      <c r="N56" s="16"/>
      <c r="O56" s="16"/>
      <c r="P56" s="16"/>
      <c r="Q56" s="16"/>
      <c r="R56" s="19"/>
      <c r="S56" s="19"/>
      <c r="T56" s="16"/>
      <c r="U56" s="16"/>
      <c r="V56" s="16"/>
      <c r="W56" s="15"/>
    </row>
    <row r="57" spans="1:23" ht="24">
      <c r="A57" s="27">
        <v>1</v>
      </c>
      <c r="B57" s="22" t="s">
        <v>214</v>
      </c>
      <c r="C57" s="22" t="s">
        <v>255</v>
      </c>
      <c r="D57" s="22" t="s">
        <v>256</v>
      </c>
      <c r="E57" s="7" t="s">
        <v>13</v>
      </c>
      <c r="F57" s="22" t="s">
        <v>317</v>
      </c>
      <c r="G57" s="13" t="s">
        <v>159</v>
      </c>
      <c r="H57" s="8" t="s">
        <v>32</v>
      </c>
      <c r="I57" s="8" t="s">
        <v>21</v>
      </c>
      <c r="J57" s="9">
        <v>8980</v>
      </c>
      <c r="K57" s="7" t="s">
        <v>257</v>
      </c>
      <c r="L57" s="9">
        <v>8980</v>
      </c>
      <c r="M57" s="16"/>
      <c r="N57" s="16"/>
      <c r="O57" s="16"/>
      <c r="P57" s="16"/>
      <c r="Q57" s="16"/>
      <c r="R57" s="19"/>
      <c r="S57" s="19"/>
      <c r="T57" s="16"/>
      <c r="U57" s="16"/>
      <c r="V57" s="16"/>
      <c r="W57" s="15"/>
    </row>
    <row r="58" spans="1:23" ht="24">
      <c r="A58" s="27">
        <v>1</v>
      </c>
      <c r="B58" s="22" t="s">
        <v>214</v>
      </c>
      <c r="C58" s="22" t="s">
        <v>263</v>
      </c>
      <c r="D58" s="22" t="s">
        <v>264</v>
      </c>
      <c r="E58" s="7" t="s">
        <v>13</v>
      </c>
      <c r="F58" s="22" t="s">
        <v>305</v>
      </c>
      <c r="G58" s="22" t="s">
        <v>265</v>
      </c>
      <c r="H58" s="8" t="s">
        <v>302</v>
      </c>
      <c r="I58" s="8" t="s">
        <v>303</v>
      </c>
      <c r="J58" s="9">
        <v>3050</v>
      </c>
      <c r="K58" s="7" t="s">
        <v>258</v>
      </c>
      <c r="L58" s="9">
        <v>3050</v>
      </c>
      <c r="M58" s="16"/>
      <c r="N58" s="16"/>
      <c r="O58" s="16"/>
      <c r="P58" s="16"/>
      <c r="Q58" s="16"/>
      <c r="R58" s="19"/>
      <c r="S58" s="19"/>
      <c r="T58" s="16"/>
      <c r="U58" s="16"/>
      <c r="V58" s="16"/>
      <c r="W58" s="15"/>
    </row>
    <row r="59" spans="1:23" ht="24">
      <c r="A59" s="27">
        <v>1</v>
      </c>
      <c r="B59" s="22" t="s">
        <v>294</v>
      </c>
      <c r="C59" s="22" t="s">
        <v>259</v>
      </c>
      <c r="D59" s="22" t="s">
        <v>260</v>
      </c>
      <c r="E59" s="7" t="s">
        <v>13</v>
      </c>
      <c r="F59" s="22" t="s">
        <v>261</v>
      </c>
      <c r="G59" s="22" t="s">
        <v>261</v>
      </c>
      <c r="H59" s="8" t="s">
        <v>304</v>
      </c>
      <c r="I59" s="8" t="s">
        <v>304</v>
      </c>
      <c r="J59" s="9">
        <v>1500</v>
      </c>
      <c r="K59" s="7" t="s">
        <v>262</v>
      </c>
      <c r="L59" s="9">
        <v>1298.28</v>
      </c>
      <c r="M59" s="16"/>
      <c r="N59" s="16"/>
      <c r="O59" s="16"/>
      <c r="P59" s="16"/>
      <c r="Q59" s="16"/>
      <c r="R59" s="19"/>
      <c r="S59" s="19"/>
      <c r="T59" s="16"/>
      <c r="U59" s="16"/>
      <c r="V59" s="16"/>
      <c r="W59" s="15"/>
    </row>
    <row r="60" spans="1:23" ht="24">
      <c r="A60" s="27">
        <v>1</v>
      </c>
      <c r="B60" s="22" t="s">
        <v>294</v>
      </c>
      <c r="C60" s="22" t="s">
        <v>266</v>
      </c>
      <c r="D60" s="22" t="s">
        <v>267</v>
      </c>
      <c r="E60" s="7" t="s">
        <v>13</v>
      </c>
      <c r="F60" s="22" t="s">
        <v>306</v>
      </c>
      <c r="G60" s="22" t="s">
        <v>306</v>
      </c>
      <c r="H60" s="8" t="s">
        <v>307</v>
      </c>
      <c r="I60" s="23" t="s">
        <v>307</v>
      </c>
      <c r="J60" s="9">
        <v>1100</v>
      </c>
      <c r="K60" s="7" t="s">
        <v>268</v>
      </c>
      <c r="L60" s="9">
        <v>0</v>
      </c>
      <c r="M60" s="16"/>
      <c r="N60" s="16"/>
      <c r="O60" s="16"/>
      <c r="P60" s="16"/>
      <c r="Q60" s="16"/>
      <c r="R60" s="19"/>
      <c r="S60" s="19"/>
      <c r="T60" s="16"/>
      <c r="U60" s="16"/>
      <c r="V60" s="16"/>
      <c r="W60" s="15"/>
    </row>
    <row r="61" spans="1:23" ht="24">
      <c r="A61" s="27">
        <v>1</v>
      </c>
      <c r="B61" s="22" t="s">
        <v>294</v>
      </c>
      <c r="C61" s="22" t="s">
        <v>269</v>
      </c>
      <c r="D61" s="22" t="s">
        <v>270</v>
      </c>
      <c r="E61" s="7" t="s">
        <v>13</v>
      </c>
      <c r="F61" s="22" t="s">
        <v>271</v>
      </c>
      <c r="G61" s="22" t="s">
        <v>271</v>
      </c>
      <c r="H61" s="8" t="s">
        <v>308</v>
      </c>
      <c r="I61" s="8" t="s">
        <v>308</v>
      </c>
      <c r="J61" s="24">
        <v>2500</v>
      </c>
      <c r="K61" s="7" t="s">
        <v>272</v>
      </c>
      <c r="L61" s="24">
        <v>0</v>
      </c>
      <c r="M61" s="16"/>
      <c r="N61" s="16"/>
      <c r="O61" s="16"/>
      <c r="P61" s="16"/>
      <c r="Q61" s="16"/>
      <c r="R61" s="19"/>
      <c r="S61" s="19"/>
      <c r="T61" s="16"/>
      <c r="U61" s="16"/>
      <c r="V61" s="16"/>
      <c r="W61" s="15"/>
    </row>
    <row r="62" spans="1:23" ht="24">
      <c r="A62" s="27">
        <v>1</v>
      </c>
      <c r="B62" s="22" t="s">
        <v>214</v>
      </c>
      <c r="C62" s="22" t="s">
        <v>273</v>
      </c>
      <c r="D62" s="22" t="s">
        <v>274</v>
      </c>
      <c r="E62" s="7" t="s">
        <v>13</v>
      </c>
      <c r="F62" s="22" t="s">
        <v>253</v>
      </c>
      <c r="G62" s="22" t="s">
        <v>253</v>
      </c>
      <c r="H62" s="8" t="s">
        <v>301</v>
      </c>
      <c r="I62" s="8" t="s">
        <v>301</v>
      </c>
      <c r="J62" s="9">
        <v>12500</v>
      </c>
      <c r="K62" s="7" t="s">
        <v>275</v>
      </c>
      <c r="L62" s="9">
        <v>0</v>
      </c>
      <c r="M62" s="16"/>
      <c r="N62" s="16"/>
      <c r="O62" s="16"/>
      <c r="P62" s="16"/>
      <c r="Q62" s="16"/>
      <c r="R62" s="19"/>
      <c r="S62" s="19"/>
      <c r="T62" s="16"/>
      <c r="U62" s="16"/>
      <c r="V62" s="16"/>
      <c r="W62" s="15"/>
    </row>
    <row r="63" spans="1:23" ht="24">
      <c r="A63" s="27">
        <v>1</v>
      </c>
      <c r="B63" s="22" t="s">
        <v>214</v>
      </c>
      <c r="C63" s="22" t="s">
        <v>276</v>
      </c>
      <c r="D63" s="22" t="s">
        <v>277</v>
      </c>
      <c r="E63" s="7" t="s">
        <v>13</v>
      </c>
      <c r="F63" s="22" t="s">
        <v>48</v>
      </c>
      <c r="G63" s="22" t="s">
        <v>48</v>
      </c>
      <c r="H63" s="8" t="s">
        <v>160</v>
      </c>
      <c r="I63" s="8" t="s">
        <v>160</v>
      </c>
      <c r="J63" s="9">
        <v>4590</v>
      </c>
      <c r="K63" s="7" t="s">
        <v>275</v>
      </c>
      <c r="L63" s="9">
        <v>0</v>
      </c>
      <c r="M63" s="16"/>
      <c r="N63" s="16"/>
      <c r="O63" s="16"/>
      <c r="P63" s="16"/>
      <c r="Q63" s="16"/>
      <c r="R63" s="19"/>
      <c r="S63" s="19"/>
      <c r="T63" s="16"/>
      <c r="U63" s="16"/>
      <c r="V63" s="16"/>
      <c r="W63" s="15"/>
    </row>
    <row r="64" spans="1:23" ht="24">
      <c r="A64" s="27">
        <v>1</v>
      </c>
      <c r="B64" s="22" t="s">
        <v>214</v>
      </c>
      <c r="C64" s="22" t="s">
        <v>278</v>
      </c>
      <c r="D64" s="22" t="s">
        <v>279</v>
      </c>
      <c r="E64" s="7" t="s">
        <v>13</v>
      </c>
      <c r="F64" s="22" t="s">
        <v>280</v>
      </c>
      <c r="G64" s="22" t="s">
        <v>280</v>
      </c>
      <c r="H64" s="8" t="s">
        <v>309</v>
      </c>
      <c r="I64" s="8" t="s">
        <v>310</v>
      </c>
      <c r="J64" s="9">
        <v>6500</v>
      </c>
      <c r="K64" s="7" t="s">
        <v>281</v>
      </c>
      <c r="L64" s="9">
        <v>0</v>
      </c>
      <c r="M64" s="16"/>
      <c r="N64" s="16"/>
      <c r="O64" s="16"/>
      <c r="P64" s="16"/>
      <c r="Q64" s="16"/>
      <c r="R64" s="19"/>
      <c r="S64" s="19"/>
      <c r="T64" s="16"/>
      <c r="U64" s="16"/>
      <c r="V64" s="16"/>
      <c r="W64" s="15"/>
    </row>
    <row r="65" spans="1:23" ht="24">
      <c r="A65" s="27">
        <v>1</v>
      </c>
      <c r="B65" s="22" t="s">
        <v>214</v>
      </c>
      <c r="C65" s="22" t="s">
        <v>282</v>
      </c>
      <c r="D65" s="22" t="s">
        <v>283</v>
      </c>
      <c r="E65" s="7" t="s">
        <v>13</v>
      </c>
      <c r="F65" s="22" t="s">
        <v>313</v>
      </c>
      <c r="G65" s="22" t="s">
        <v>311</v>
      </c>
      <c r="H65" s="8" t="s">
        <v>312</v>
      </c>
      <c r="I65" s="8" t="s">
        <v>312</v>
      </c>
      <c r="J65" s="9">
        <v>13000</v>
      </c>
      <c r="K65" s="7" t="s">
        <v>284</v>
      </c>
      <c r="L65" s="9">
        <v>0</v>
      </c>
      <c r="M65" s="16"/>
      <c r="N65" s="16"/>
      <c r="O65" s="16"/>
      <c r="P65" s="16"/>
      <c r="Q65" s="16"/>
      <c r="R65" s="19"/>
      <c r="S65" s="19"/>
      <c r="T65" s="16"/>
      <c r="U65" s="16"/>
      <c r="V65" s="16"/>
      <c r="W65" s="15"/>
    </row>
    <row r="66" spans="1:23" ht="24">
      <c r="A66" s="27">
        <v>1</v>
      </c>
      <c r="B66" s="22" t="s">
        <v>214</v>
      </c>
      <c r="C66" s="22" t="s">
        <v>285</v>
      </c>
      <c r="D66" s="22" t="s">
        <v>286</v>
      </c>
      <c r="E66" s="7" t="s">
        <v>13</v>
      </c>
      <c r="F66" s="22" t="s">
        <v>314</v>
      </c>
      <c r="G66" s="22" t="s">
        <v>314</v>
      </c>
      <c r="H66" s="8" t="s">
        <v>32</v>
      </c>
      <c r="I66" s="8" t="s">
        <v>21</v>
      </c>
      <c r="J66" s="9">
        <v>10000</v>
      </c>
      <c r="K66" s="7" t="s">
        <v>287</v>
      </c>
      <c r="L66" s="9">
        <v>10000</v>
      </c>
      <c r="M66" s="16"/>
      <c r="N66" s="16"/>
      <c r="O66" s="16"/>
      <c r="P66" s="16"/>
      <c r="Q66" s="16"/>
      <c r="R66" s="19"/>
      <c r="S66" s="19"/>
      <c r="T66" s="16"/>
      <c r="U66" s="16"/>
      <c r="V66" s="16"/>
      <c r="W66" s="15"/>
    </row>
    <row r="67" spans="1:23" ht="24">
      <c r="A67" s="27">
        <v>1</v>
      </c>
      <c r="B67" s="22" t="s">
        <v>214</v>
      </c>
      <c r="C67" s="22" t="s">
        <v>288</v>
      </c>
      <c r="D67" s="22" t="s">
        <v>289</v>
      </c>
      <c r="E67" s="7" t="s">
        <v>13</v>
      </c>
      <c r="F67" s="22" t="s">
        <v>315</v>
      </c>
      <c r="G67" s="22" t="s">
        <v>315</v>
      </c>
      <c r="H67" s="8" t="s">
        <v>32</v>
      </c>
      <c r="I67" s="8" t="s">
        <v>21</v>
      </c>
      <c r="J67" s="9">
        <v>7200</v>
      </c>
      <c r="K67" s="7" t="s">
        <v>287</v>
      </c>
      <c r="L67" s="9">
        <v>7200</v>
      </c>
      <c r="M67" s="16"/>
      <c r="N67" s="16"/>
      <c r="O67" s="16"/>
      <c r="P67" s="16"/>
      <c r="Q67" s="16"/>
      <c r="R67" s="19"/>
      <c r="S67" s="19"/>
      <c r="T67" s="16"/>
      <c r="U67" s="16"/>
      <c r="V67" s="16"/>
      <c r="W67" s="15"/>
    </row>
    <row r="68" spans="1:23" ht="24">
      <c r="A68" s="27">
        <v>1</v>
      </c>
      <c r="B68" s="22" t="s">
        <v>214</v>
      </c>
      <c r="C68" s="22" t="s">
        <v>290</v>
      </c>
      <c r="D68" s="22" t="s">
        <v>291</v>
      </c>
      <c r="E68" s="7" t="s">
        <v>13</v>
      </c>
      <c r="F68" s="22" t="s">
        <v>315</v>
      </c>
      <c r="G68" s="22" t="s">
        <v>315</v>
      </c>
      <c r="H68" s="8" t="s">
        <v>32</v>
      </c>
      <c r="I68" s="8" t="s">
        <v>21</v>
      </c>
      <c r="J68" s="9">
        <v>5546.5</v>
      </c>
      <c r="K68" s="7" t="s">
        <v>287</v>
      </c>
      <c r="L68" s="9">
        <v>5546.5</v>
      </c>
      <c r="M68" s="16"/>
      <c r="N68" s="16"/>
      <c r="O68" s="16"/>
      <c r="P68" s="16"/>
      <c r="Q68" s="16"/>
      <c r="R68" s="19"/>
      <c r="S68" s="19"/>
      <c r="T68" s="16"/>
      <c r="U68" s="16"/>
      <c r="V68" s="16"/>
      <c r="W68" s="15"/>
    </row>
    <row r="69" spans="1:23" ht="24">
      <c r="A69" s="27">
        <v>1</v>
      </c>
      <c r="B69" s="22" t="s">
        <v>214</v>
      </c>
      <c r="C69" s="22" t="s">
        <v>292</v>
      </c>
      <c r="D69" s="22" t="s">
        <v>293</v>
      </c>
      <c r="E69" s="7" t="s">
        <v>13</v>
      </c>
      <c r="F69" s="22" t="s">
        <v>316</v>
      </c>
      <c r="G69" s="22" t="s">
        <v>316</v>
      </c>
      <c r="H69" s="8" t="s">
        <v>32</v>
      </c>
      <c r="I69" s="8" t="s">
        <v>21</v>
      </c>
      <c r="J69" s="9">
        <v>3000</v>
      </c>
      <c r="K69" s="7" t="s">
        <v>287</v>
      </c>
      <c r="L69" s="9">
        <v>2838.5</v>
      </c>
      <c r="M69" s="16"/>
      <c r="N69" s="16"/>
      <c r="O69" s="16"/>
      <c r="P69" s="16"/>
      <c r="Q69" s="16"/>
      <c r="R69" s="19"/>
      <c r="S69" s="19"/>
      <c r="T69" s="16"/>
      <c r="U69" s="16"/>
      <c r="V69" s="16"/>
      <c r="W69" s="15"/>
    </row>
    <row r="70" spans="1:23">
      <c r="B70" s="20"/>
      <c r="C70" s="21"/>
      <c r="D70" s="21"/>
      <c r="E70" s="20"/>
      <c r="F70" s="21"/>
      <c r="G70" s="21"/>
      <c r="H70" s="21"/>
      <c r="I70" s="21"/>
      <c r="J70" s="21"/>
      <c r="K70" s="20"/>
      <c r="L70" s="25"/>
      <c r="M70" s="16"/>
      <c r="N70" s="16"/>
      <c r="O70" s="16"/>
      <c r="P70" s="16"/>
      <c r="Q70" s="16"/>
      <c r="R70" s="19"/>
      <c r="S70" s="19"/>
      <c r="T70" s="16"/>
      <c r="U70" s="16"/>
      <c r="V70" s="16"/>
      <c r="W70" s="15"/>
    </row>
    <row r="71" spans="1:23">
      <c r="B71" s="15"/>
      <c r="C71" s="16"/>
      <c r="D71" s="16"/>
      <c r="E71" s="15"/>
      <c r="F71" s="16"/>
      <c r="G71" s="16"/>
      <c r="H71" s="16"/>
      <c r="I71" s="16"/>
      <c r="J71" s="16"/>
      <c r="K71" s="15"/>
      <c r="L71" s="17"/>
      <c r="M71" s="16"/>
      <c r="N71" s="16"/>
      <c r="O71" s="16"/>
      <c r="P71" s="16"/>
      <c r="Q71" s="16"/>
      <c r="R71" s="19"/>
      <c r="S71" s="19"/>
      <c r="T71" s="16"/>
      <c r="U71" s="16"/>
      <c r="V71" s="16"/>
      <c r="W71" s="15"/>
    </row>
    <row r="72" spans="1:23">
      <c r="B72" s="15"/>
      <c r="C72" s="16"/>
      <c r="D72" s="16"/>
      <c r="E72" s="15"/>
      <c r="F72" s="16"/>
      <c r="G72" s="16"/>
      <c r="H72" s="16"/>
      <c r="I72" s="16"/>
      <c r="J72" s="16"/>
      <c r="K72" s="15"/>
      <c r="L72" s="17"/>
      <c r="M72" s="16"/>
      <c r="N72" s="16"/>
      <c r="O72" s="16"/>
      <c r="P72" s="16"/>
      <c r="Q72" s="16"/>
      <c r="R72" s="19"/>
      <c r="S72" s="19"/>
      <c r="T72" s="16"/>
      <c r="U72" s="16"/>
      <c r="V72" s="16"/>
      <c r="W72" s="15"/>
    </row>
    <row r="73" spans="1:23">
      <c r="B73" s="15"/>
      <c r="C73" s="16"/>
      <c r="D73" s="16"/>
      <c r="E73" s="15"/>
      <c r="F73" s="16"/>
      <c r="G73" s="16"/>
      <c r="H73" s="16"/>
      <c r="I73" s="16"/>
      <c r="J73" s="16"/>
      <c r="K73" s="15"/>
      <c r="L73" s="17"/>
      <c r="M73" s="16"/>
      <c r="N73" s="16"/>
      <c r="O73" s="16"/>
      <c r="P73" s="16"/>
      <c r="Q73" s="16"/>
      <c r="R73" s="19"/>
      <c r="S73" s="19"/>
      <c r="T73" s="16"/>
      <c r="U73" s="16"/>
      <c r="V73" s="16"/>
      <c r="W73" s="15"/>
    </row>
    <row r="74" spans="1:23">
      <c r="B74" s="15"/>
      <c r="C74" s="16"/>
      <c r="D74" s="16"/>
      <c r="E74" s="15"/>
      <c r="F74" s="16"/>
      <c r="G74" s="16"/>
      <c r="H74" s="16"/>
      <c r="I74" s="16"/>
      <c r="J74" s="16"/>
      <c r="K74" s="15"/>
      <c r="L74" s="17"/>
      <c r="M74" s="16"/>
      <c r="N74" s="16"/>
      <c r="O74" s="16"/>
      <c r="P74" s="16"/>
      <c r="Q74" s="16"/>
      <c r="R74" s="19"/>
      <c r="S74" s="19"/>
      <c r="T74" s="16"/>
      <c r="U74" s="16"/>
      <c r="V74" s="16"/>
      <c r="W74" s="15"/>
    </row>
    <row r="75" spans="1:23">
      <c r="B75" s="15"/>
      <c r="C75" s="16"/>
      <c r="D75" s="16"/>
      <c r="E75" s="15"/>
      <c r="F75" s="16"/>
      <c r="G75" s="16"/>
      <c r="H75" s="16"/>
      <c r="I75" s="16"/>
      <c r="J75" s="16"/>
      <c r="K75" s="15"/>
      <c r="L75" s="17"/>
      <c r="M75" s="16"/>
      <c r="N75" s="16"/>
      <c r="O75" s="16"/>
      <c r="P75" s="16"/>
      <c r="Q75" s="16"/>
      <c r="R75" s="19"/>
      <c r="S75" s="19"/>
      <c r="T75" s="16"/>
      <c r="U75" s="16"/>
      <c r="V75" s="16"/>
      <c r="W75" s="15"/>
    </row>
    <row r="76" spans="1:23">
      <c r="B76" s="15"/>
      <c r="C76" s="16"/>
      <c r="D76" s="16"/>
      <c r="E76" s="15"/>
      <c r="F76" s="16"/>
      <c r="G76" s="16"/>
      <c r="H76" s="16"/>
      <c r="I76" s="16"/>
      <c r="J76" s="16"/>
      <c r="K76" s="15"/>
      <c r="L76" s="17"/>
      <c r="M76" s="16"/>
      <c r="N76" s="16"/>
      <c r="O76" s="16"/>
      <c r="P76" s="16"/>
      <c r="Q76" s="16"/>
      <c r="R76" s="19"/>
      <c r="S76" s="19"/>
      <c r="T76" s="16"/>
      <c r="U76" s="16"/>
      <c r="V76" s="16"/>
      <c r="W76" s="15"/>
    </row>
    <row r="77" spans="1:23">
      <c r="B77" s="15"/>
      <c r="C77" s="16"/>
      <c r="D77" s="16"/>
      <c r="E77" s="15"/>
      <c r="F77" s="16"/>
      <c r="G77" s="16"/>
      <c r="H77" s="16"/>
      <c r="I77" s="16"/>
      <c r="J77" s="16"/>
      <c r="K77" s="15"/>
      <c r="L77" s="17"/>
      <c r="M77" s="16"/>
      <c r="N77" s="16"/>
      <c r="O77" s="16"/>
      <c r="P77" s="16"/>
      <c r="Q77" s="16"/>
      <c r="R77" s="19"/>
      <c r="S77" s="19"/>
      <c r="T77" s="16"/>
      <c r="U77" s="16"/>
      <c r="V77" s="16"/>
      <c r="W77" s="15"/>
    </row>
    <row r="78" spans="1:23">
      <c r="B78" s="15"/>
      <c r="C78" s="16"/>
      <c r="D78" s="16"/>
      <c r="E78" s="15"/>
      <c r="F78" s="16"/>
      <c r="G78" s="16"/>
      <c r="H78" s="16"/>
      <c r="I78" s="16"/>
      <c r="J78" s="16"/>
      <c r="K78" s="15"/>
      <c r="L78" s="17"/>
      <c r="M78" s="16"/>
      <c r="N78" s="16"/>
      <c r="O78" s="16"/>
      <c r="P78" s="16"/>
      <c r="Q78" s="16"/>
      <c r="R78" s="19"/>
      <c r="S78" s="19"/>
      <c r="T78" s="16"/>
      <c r="U78" s="16"/>
      <c r="V78" s="16"/>
      <c r="W78" s="15"/>
    </row>
    <row r="79" spans="1:23">
      <c r="B79" s="15"/>
      <c r="C79" s="16"/>
      <c r="D79" s="16"/>
      <c r="E79" s="15"/>
      <c r="F79" s="16"/>
      <c r="G79" s="16"/>
      <c r="H79" s="16"/>
      <c r="I79" s="16"/>
      <c r="J79" s="16"/>
      <c r="K79" s="15"/>
      <c r="L79" s="17"/>
      <c r="M79" s="16"/>
      <c r="N79" s="16"/>
      <c r="O79" s="16"/>
      <c r="P79" s="16"/>
      <c r="Q79" s="16"/>
      <c r="R79" s="19"/>
      <c r="S79" s="19"/>
      <c r="T79" s="16"/>
      <c r="U79" s="16"/>
      <c r="V79" s="16"/>
      <c r="W79" s="15"/>
    </row>
    <row r="80" spans="1:23">
      <c r="B80" s="15"/>
      <c r="C80" s="16"/>
      <c r="D80" s="16"/>
      <c r="E80" s="15"/>
      <c r="F80" s="16"/>
      <c r="G80" s="16"/>
      <c r="H80" s="16"/>
      <c r="I80" s="16"/>
      <c r="J80" s="16"/>
      <c r="K80" s="15"/>
      <c r="L80" s="17"/>
      <c r="M80" s="16"/>
      <c r="N80" s="16"/>
      <c r="O80" s="16"/>
      <c r="P80" s="16"/>
      <c r="Q80" s="16"/>
      <c r="R80" s="19"/>
      <c r="S80" s="19"/>
      <c r="T80" s="16"/>
      <c r="U80" s="16"/>
      <c r="V80" s="16"/>
      <c r="W80" s="15"/>
    </row>
    <row r="81" spans="2:23">
      <c r="B81" s="15"/>
      <c r="C81" s="16"/>
      <c r="D81" s="16"/>
      <c r="E81" s="15"/>
      <c r="F81" s="16"/>
      <c r="G81" s="16"/>
      <c r="H81" s="16"/>
      <c r="I81" s="16"/>
      <c r="J81" s="16"/>
      <c r="K81" s="15"/>
      <c r="L81" s="17"/>
      <c r="M81" s="16"/>
      <c r="N81" s="16"/>
      <c r="O81" s="16"/>
      <c r="P81" s="16"/>
      <c r="Q81" s="16"/>
      <c r="R81" s="19"/>
      <c r="S81" s="19"/>
      <c r="T81" s="16"/>
      <c r="U81" s="16"/>
      <c r="V81" s="16"/>
      <c r="W81" s="15"/>
    </row>
    <row r="82" spans="2:23">
      <c r="B82" s="15"/>
      <c r="C82" s="16"/>
      <c r="D82" s="16"/>
      <c r="E82" s="15"/>
      <c r="F82" s="16"/>
      <c r="G82" s="16"/>
      <c r="H82" s="16"/>
      <c r="I82" s="16"/>
      <c r="J82" s="16"/>
      <c r="K82" s="15"/>
      <c r="L82" s="17"/>
      <c r="M82" s="16"/>
      <c r="N82" s="16"/>
      <c r="O82" s="16"/>
      <c r="P82" s="16"/>
      <c r="Q82" s="16"/>
      <c r="R82" s="19"/>
      <c r="S82" s="19"/>
      <c r="T82" s="16"/>
      <c r="U82" s="16"/>
      <c r="V82" s="16"/>
      <c r="W82" s="15"/>
    </row>
    <row r="83" spans="2:23">
      <c r="B83" s="15"/>
      <c r="C83" s="16"/>
      <c r="D83" s="16"/>
      <c r="E83" s="15"/>
      <c r="F83" s="16"/>
      <c r="G83" s="16"/>
      <c r="H83" s="16"/>
      <c r="I83" s="16"/>
      <c r="J83" s="16"/>
      <c r="K83" s="15"/>
      <c r="L83" s="17"/>
      <c r="M83" s="16"/>
      <c r="N83" s="16"/>
      <c r="O83" s="16"/>
      <c r="P83" s="16"/>
      <c r="Q83" s="16"/>
      <c r="R83" s="19"/>
      <c r="S83" s="19"/>
      <c r="T83" s="16"/>
      <c r="U83" s="16"/>
      <c r="V83" s="16"/>
      <c r="W83" s="15"/>
    </row>
    <row r="84" spans="2:23">
      <c r="B84" s="15"/>
      <c r="C84" s="16"/>
      <c r="D84" s="16"/>
      <c r="E84" s="15"/>
      <c r="F84" s="16"/>
      <c r="G84" s="16"/>
      <c r="H84" s="16"/>
      <c r="I84" s="16"/>
      <c r="J84" s="16"/>
      <c r="K84" s="15"/>
      <c r="L84" s="17"/>
      <c r="M84" s="16"/>
      <c r="N84" s="16"/>
      <c r="O84" s="16"/>
      <c r="P84" s="16"/>
      <c r="Q84" s="16"/>
      <c r="R84" s="19"/>
      <c r="S84" s="19"/>
      <c r="T84" s="16"/>
      <c r="U84" s="16"/>
      <c r="V84" s="16"/>
      <c r="W84" s="15"/>
    </row>
    <row r="85" spans="2:23">
      <c r="B85" s="15"/>
      <c r="C85" s="16"/>
      <c r="D85" s="16"/>
      <c r="E85" s="15"/>
      <c r="F85" s="16"/>
      <c r="G85" s="16"/>
      <c r="H85" s="16"/>
      <c r="I85" s="16"/>
      <c r="J85" s="16"/>
      <c r="K85" s="15"/>
      <c r="L85" s="17"/>
      <c r="M85" s="16"/>
      <c r="N85" s="16"/>
      <c r="O85" s="16"/>
      <c r="P85" s="16"/>
      <c r="Q85" s="16"/>
      <c r="R85" s="19"/>
      <c r="S85" s="19"/>
      <c r="T85" s="16"/>
      <c r="U85" s="16"/>
      <c r="V85" s="16"/>
      <c r="W85" s="15"/>
    </row>
    <row r="86" spans="2:23">
      <c r="B86" s="15"/>
      <c r="C86" s="16"/>
      <c r="D86" s="16"/>
      <c r="E86" s="15"/>
      <c r="F86" s="16"/>
      <c r="G86" s="16"/>
      <c r="H86" s="16"/>
      <c r="I86" s="16"/>
      <c r="J86" s="16"/>
      <c r="K86" s="15"/>
      <c r="L86" s="17"/>
      <c r="M86" s="16"/>
      <c r="N86" s="16"/>
      <c r="O86" s="16"/>
      <c r="P86" s="16"/>
      <c r="Q86" s="16"/>
      <c r="R86" s="19"/>
      <c r="S86" s="19"/>
      <c r="T86" s="16"/>
      <c r="U86" s="16"/>
      <c r="V86" s="16"/>
      <c r="W86" s="15"/>
    </row>
    <row r="87" spans="2:23">
      <c r="B87" s="15"/>
      <c r="C87" s="16"/>
      <c r="D87" s="16"/>
      <c r="E87" s="15"/>
      <c r="F87" s="16"/>
      <c r="G87" s="16"/>
      <c r="H87" s="16"/>
      <c r="I87" s="16"/>
      <c r="J87" s="16"/>
      <c r="K87" s="15"/>
      <c r="L87" s="17"/>
      <c r="M87" s="16"/>
      <c r="N87" s="16"/>
      <c r="O87" s="16"/>
      <c r="P87" s="16"/>
      <c r="Q87" s="16"/>
      <c r="R87" s="19"/>
      <c r="S87" s="19"/>
      <c r="T87" s="16"/>
      <c r="U87" s="16"/>
      <c r="V87" s="16"/>
      <c r="W87" s="15"/>
    </row>
    <row r="88" spans="2:23">
      <c r="B88" s="15"/>
      <c r="C88" s="16"/>
      <c r="D88" s="16"/>
      <c r="E88" s="15"/>
      <c r="F88" s="16"/>
      <c r="G88" s="16"/>
      <c r="H88" s="16"/>
      <c r="I88" s="16"/>
      <c r="J88" s="16"/>
      <c r="K88" s="15"/>
      <c r="L88" s="17"/>
      <c r="M88" s="16"/>
      <c r="N88" s="16"/>
      <c r="O88" s="16"/>
      <c r="P88" s="16"/>
      <c r="Q88" s="16"/>
      <c r="R88" s="19"/>
      <c r="S88" s="19"/>
      <c r="T88" s="16"/>
      <c r="U88" s="16"/>
      <c r="V88" s="16"/>
      <c r="W88" s="15"/>
    </row>
    <row r="89" spans="2:23">
      <c r="B89" s="15"/>
      <c r="C89" s="16"/>
      <c r="D89" s="16"/>
      <c r="E89" s="15"/>
      <c r="F89" s="16"/>
      <c r="G89" s="16"/>
      <c r="H89" s="16"/>
      <c r="I89" s="16"/>
      <c r="J89" s="16"/>
      <c r="K89" s="15"/>
      <c r="L89" s="18"/>
      <c r="M89" s="16"/>
      <c r="N89" s="16"/>
      <c r="O89" s="16"/>
      <c r="P89" s="16"/>
      <c r="Q89" s="16"/>
      <c r="R89" s="19"/>
      <c r="S89" s="19"/>
      <c r="T89" s="16"/>
      <c r="U89" s="16"/>
      <c r="V89" s="16"/>
      <c r="W89" s="15"/>
    </row>
    <row r="90" spans="2:23">
      <c r="B90" s="15"/>
      <c r="C90" s="16"/>
      <c r="M90" s="16"/>
      <c r="N90" s="16"/>
      <c r="O90" s="16"/>
      <c r="P90" s="16"/>
      <c r="Q90" s="16"/>
      <c r="R90" s="19" t="s">
        <v>214</v>
      </c>
      <c r="S90" s="19"/>
      <c r="T90" s="16"/>
      <c r="U90" s="16"/>
      <c r="V90" s="16"/>
      <c r="W90" s="15"/>
    </row>
    <row r="91" spans="2:23">
      <c r="B91" s="15"/>
      <c r="C91" s="16"/>
      <c r="M91" s="16"/>
      <c r="N91" s="16"/>
      <c r="O91" s="16"/>
      <c r="P91" s="16"/>
      <c r="Q91" s="16"/>
      <c r="R91" s="19" t="s">
        <v>214</v>
      </c>
      <c r="S91" s="19"/>
      <c r="T91" s="16"/>
      <c r="U91" s="16"/>
      <c r="V91" s="16"/>
      <c r="W91" s="15"/>
    </row>
    <row r="92" spans="2:23">
      <c r="B92" s="15"/>
      <c r="C92" s="16"/>
      <c r="M92" s="16"/>
      <c r="N92" s="16"/>
      <c r="O92" s="16"/>
      <c r="P92" s="16"/>
      <c r="Q92" s="16"/>
      <c r="R92" s="19" t="s">
        <v>214</v>
      </c>
      <c r="S92" s="19"/>
      <c r="T92" s="16"/>
      <c r="U92" s="16"/>
      <c r="V92" s="16"/>
      <c r="W92" s="15"/>
    </row>
    <row r="93" spans="2:23">
      <c r="B93" s="15"/>
      <c r="C93" s="16"/>
      <c r="M93" s="16"/>
      <c r="N93" s="16"/>
      <c r="O93" s="16"/>
      <c r="P93" s="16"/>
      <c r="Q93" s="16"/>
      <c r="R93" s="19" t="s">
        <v>214</v>
      </c>
      <c r="S93" s="19"/>
      <c r="T93" s="16"/>
      <c r="U93" s="16"/>
      <c r="V93" s="16"/>
      <c r="W93" s="15"/>
    </row>
    <row r="94" spans="2:23">
      <c r="B94" s="15"/>
      <c r="C94" s="16"/>
      <c r="M94" s="16"/>
      <c r="N94" s="16"/>
      <c r="O94" s="16"/>
      <c r="P94" s="16"/>
      <c r="Q94" s="16"/>
      <c r="R94" s="19" t="s">
        <v>214</v>
      </c>
      <c r="S94" s="19"/>
      <c r="T94" s="16"/>
      <c r="U94" s="16"/>
      <c r="V94" s="16"/>
      <c r="W94" s="15"/>
    </row>
    <row r="95" spans="2:23">
      <c r="B95" s="15"/>
      <c r="C95" s="16"/>
      <c r="M95" s="16"/>
      <c r="N95" s="16"/>
      <c r="O95" s="16"/>
      <c r="P95" s="16"/>
      <c r="Q95" s="16"/>
      <c r="R95" s="19" t="s">
        <v>214</v>
      </c>
      <c r="S95" s="19"/>
      <c r="T95" s="16"/>
      <c r="U95" s="16"/>
      <c r="V95" s="16"/>
      <c r="W95" s="15"/>
    </row>
    <row r="96" spans="2:23">
      <c r="B96" s="15"/>
      <c r="C96" s="16"/>
      <c r="M96" s="16"/>
      <c r="N96" s="16"/>
      <c r="O96" s="16"/>
      <c r="P96" s="16"/>
      <c r="Q96" s="16"/>
      <c r="R96" s="19" t="s">
        <v>214</v>
      </c>
      <c r="S96" s="19"/>
      <c r="T96" s="16"/>
      <c r="U96" s="16"/>
      <c r="V96" s="16"/>
      <c r="W96" s="15"/>
    </row>
    <row r="97" spans="2:23">
      <c r="B97" s="15"/>
      <c r="C97" s="16"/>
      <c r="M97" s="16"/>
      <c r="N97" s="16"/>
      <c r="O97" s="16"/>
      <c r="P97" s="16"/>
      <c r="Q97" s="16"/>
      <c r="R97" s="19" t="s">
        <v>214</v>
      </c>
      <c r="S97" s="19"/>
      <c r="T97" s="16"/>
      <c r="U97" s="16"/>
      <c r="V97" s="16"/>
      <c r="W97" s="15"/>
    </row>
    <row r="98" spans="2:23">
      <c r="B98" s="15"/>
      <c r="C98" s="16"/>
      <c r="M98" s="16"/>
      <c r="N98" s="16"/>
      <c r="O98" s="16"/>
      <c r="P98" s="16"/>
      <c r="Q98" s="16"/>
      <c r="R98" s="19" t="s">
        <v>214</v>
      </c>
      <c r="S98" s="19"/>
      <c r="T98" s="16"/>
      <c r="U98" s="16"/>
      <c r="V98" s="16"/>
      <c r="W98" s="15"/>
    </row>
    <row r="99" spans="2:23">
      <c r="B99" s="15"/>
      <c r="C99" s="16"/>
      <c r="M99" s="16"/>
      <c r="N99" s="16"/>
      <c r="O99" s="16"/>
      <c r="P99" s="16"/>
      <c r="Q99" s="16"/>
      <c r="R99" s="19" t="s">
        <v>214</v>
      </c>
      <c r="S99" s="19"/>
      <c r="T99" s="16"/>
      <c r="U99" s="16"/>
      <c r="V99" s="16"/>
      <c r="W99" s="15"/>
    </row>
    <row r="100" spans="2:23">
      <c r="B100" s="15"/>
      <c r="C100" s="16"/>
      <c r="M100" s="16"/>
      <c r="N100" s="16"/>
      <c r="O100" s="16"/>
      <c r="P100" s="16"/>
      <c r="Q100" s="16"/>
      <c r="R100" s="19" t="s">
        <v>214</v>
      </c>
      <c r="S100" s="19"/>
      <c r="T100" s="16"/>
      <c r="U100" s="16"/>
      <c r="V100" s="16"/>
      <c r="W100" s="15"/>
    </row>
    <row r="101" spans="2:23">
      <c r="B101" s="15"/>
      <c r="C101" s="16"/>
      <c r="M101" s="16"/>
      <c r="N101" s="16"/>
      <c r="O101" s="16"/>
      <c r="P101" s="16"/>
      <c r="Q101" s="16"/>
      <c r="R101" s="19" t="s">
        <v>214</v>
      </c>
      <c r="S101" s="19"/>
      <c r="T101" s="16"/>
      <c r="U101" s="16"/>
      <c r="V101" s="16"/>
      <c r="W101" s="15"/>
    </row>
    <row r="102" spans="2:23">
      <c r="B102" s="15"/>
      <c r="C102" s="16"/>
      <c r="M102" s="16"/>
      <c r="N102" s="16"/>
      <c r="O102" s="16"/>
      <c r="P102" s="16"/>
      <c r="Q102" s="16"/>
      <c r="R102" s="19" t="s">
        <v>214</v>
      </c>
      <c r="S102" s="19"/>
      <c r="T102" s="16"/>
      <c r="U102" s="16"/>
      <c r="V102" s="16"/>
      <c r="W102" s="15"/>
    </row>
    <row r="103" spans="2:23">
      <c r="B103" s="15"/>
      <c r="C103" s="16"/>
      <c r="M103" s="16"/>
      <c r="N103" s="16"/>
      <c r="O103" s="16"/>
      <c r="P103" s="16"/>
      <c r="Q103" s="16"/>
      <c r="R103" s="19" t="s">
        <v>214</v>
      </c>
      <c r="S103" s="19"/>
      <c r="T103" s="16"/>
      <c r="U103" s="16"/>
      <c r="V103" s="16"/>
      <c r="W103" s="15"/>
    </row>
    <row r="104" spans="2:23">
      <c r="B104" s="15"/>
      <c r="C104" s="16"/>
      <c r="M104" s="16"/>
      <c r="N104" s="16"/>
      <c r="O104" s="16"/>
      <c r="P104" s="16"/>
      <c r="Q104" s="16"/>
      <c r="R104" s="19" t="s">
        <v>214</v>
      </c>
      <c r="S104" s="19"/>
      <c r="T104" s="16"/>
      <c r="U104" s="16"/>
      <c r="V104" s="16"/>
      <c r="W104" s="15"/>
    </row>
    <row r="105" spans="2:23">
      <c r="B105" s="15"/>
      <c r="C105" s="16"/>
      <c r="M105" s="16"/>
      <c r="N105" s="16"/>
      <c r="O105" s="16"/>
      <c r="P105" s="16"/>
      <c r="Q105" s="16"/>
      <c r="R105" s="19" t="s">
        <v>214</v>
      </c>
      <c r="S105" s="19"/>
      <c r="T105" s="16"/>
      <c r="U105" s="16"/>
      <c r="V105" s="16"/>
      <c r="W105" s="15"/>
    </row>
    <row r="106" spans="2:23">
      <c r="B106" s="15"/>
      <c r="C106" s="16"/>
      <c r="M106" s="16"/>
      <c r="N106" s="16"/>
      <c r="O106" s="16"/>
      <c r="P106" s="16"/>
      <c r="Q106" s="16"/>
      <c r="R106" s="19" t="s">
        <v>214</v>
      </c>
      <c r="S106" s="19"/>
      <c r="T106" s="16"/>
      <c r="U106" s="16"/>
      <c r="V106" s="16"/>
      <c r="W106" s="15"/>
    </row>
    <row r="107" spans="2:23">
      <c r="B107" s="15"/>
      <c r="C107" s="16"/>
      <c r="M107" s="16"/>
      <c r="N107" s="16"/>
      <c r="O107" s="16"/>
      <c r="P107" s="16"/>
      <c r="Q107" s="16"/>
      <c r="R107" s="19" t="s">
        <v>214</v>
      </c>
      <c r="S107" s="19"/>
      <c r="T107" s="16"/>
      <c r="U107" s="16"/>
      <c r="V107" s="16"/>
      <c r="W107" s="15"/>
    </row>
    <row r="108" spans="2:23">
      <c r="B108" s="15"/>
      <c r="C108" s="16"/>
      <c r="M108" s="16"/>
      <c r="N108" s="16"/>
      <c r="O108" s="16"/>
      <c r="P108" s="16"/>
      <c r="Q108" s="16"/>
      <c r="R108" s="19" t="s">
        <v>214</v>
      </c>
      <c r="S108" s="19"/>
      <c r="T108" s="16"/>
      <c r="U108" s="16"/>
      <c r="V108" s="16"/>
      <c r="W108" s="15"/>
    </row>
    <row r="109" spans="2:23">
      <c r="B109" s="15"/>
      <c r="C109" s="16"/>
      <c r="M109" s="16"/>
      <c r="N109" s="16"/>
      <c r="O109" s="16"/>
      <c r="P109" s="16"/>
      <c r="Q109" s="16"/>
      <c r="R109" s="19" t="s">
        <v>214</v>
      </c>
      <c r="S109" s="19"/>
      <c r="T109" s="16"/>
      <c r="U109" s="16"/>
      <c r="V109" s="16"/>
      <c r="W109" s="15"/>
    </row>
    <row r="110" spans="2:23">
      <c r="B110" s="15"/>
      <c r="C110" s="16"/>
      <c r="M110" s="16"/>
      <c r="N110" s="16"/>
      <c r="O110" s="16"/>
      <c r="P110" s="16"/>
      <c r="Q110" s="16"/>
      <c r="R110" s="19" t="s">
        <v>214</v>
      </c>
      <c r="S110" s="19"/>
      <c r="T110" s="16"/>
      <c r="U110" s="16"/>
      <c r="V110" s="16"/>
      <c r="W110" s="15"/>
    </row>
    <row r="111" spans="2:23">
      <c r="B111" s="15"/>
      <c r="C111" s="16"/>
      <c r="M111" s="16"/>
      <c r="N111" s="16"/>
      <c r="O111" s="16"/>
      <c r="P111" s="16"/>
      <c r="Q111" s="16"/>
      <c r="R111" s="19" t="s">
        <v>214</v>
      </c>
      <c r="S111" s="19"/>
      <c r="T111" s="16"/>
      <c r="U111" s="16"/>
      <c r="V111" s="16"/>
      <c r="W111" s="15"/>
    </row>
    <row r="112" spans="2:23">
      <c r="B112" s="15"/>
      <c r="C112" s="16"/>
      <c r="M112" s="16"/>
      <c r="N112" s="16"/>
      <c r="O112" s="16"/>
      <c r="P112" s="16"/>
      <c r="Q112" s="16"/>
      <c r="R112" s="19" t="s">
        <v>214</v>
      </c>
      <c r="S112" s="19"/>
      <c r="T112" s="16"/>
      <c r="U112" s="16"/>
      <c r="V112" s="16"/>
      <c r="W112" s="15"/>
    </row>
    <row r="113" spans="2:23">
      <c r="B113" s="15"/>
      <c r="C113" s="16"/>
      <c r="M113" s="16"/>
      <c r="N113" s="16"/>
      <c r="O113" s="16"/>
      <c r="P113" s="16"/>
      <c r="Q113" s="16"/>
      <c r="R113" s="19" t="s">
        <v>214</v>
      </c>
      <c r="S113" s="19"/>
      <c r="T113" s="16"/>
      <c r="U113" s="16"/>
      <c r="V113" s="16"/>
      <c r="W113" s="15"/>
    </row>
  </sheetData>
  <mergeCells count="2">
    <mergeCell ref="B1:L1"/>
    <mergeCell ref="B2:L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Appalti</vt:lpstr>
      <vt:lpstr>Appalti!Area_stampa</vt:lpstr>
    </vt:vector>
  </TitlesOfParts>
  <Company>Fondazione DemocenterSipe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 Angileri</dc:creator>
  <cp:lastModifiedBy>Chiara Cavazzoni</cp:lastModifiedBy>
  <cp:lastPrinted>2018-03-30T13:32:05Z</cp:lastPrinted>
  <dcterms:created xsi:type="dcterms:W3CDTF">2016-02-22T13:39:10Z</dcterms:created>
  <dcterms:modified xsi:type="dcterms:W3CDTF">2018-04-05T14:22:01Z</dcterms:modified>
</cp:coreProperties>
</file>